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tables/table1.xml" ContentType="application/vnd.openxmlformats-officedocument.spreadsheetml.table+xml"/>
  <Override PartName="/xl/comments8.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9.xml" ContentType="application/vnd.openxmlformats-officedocument.spreadsheetml.comments+xml"/>
  <Override PartName="/xl/drawings/drawing5.xml" ContentType="application/vnd.openxmlformats-officedocument.drawing+xml"/>
  <Override PartName="/xl/comments10.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theconservationfund-my.sharepoint.com/personal/hnewberger_conservationfund_org/Documents/Current Documents/Audits SFI_FSC/2021 FSC.SFI Audit/Final Reports/"/>
    </mc:Choice>
  </mc:AlternateContent>
  <xr:revisionPtr revIDLastSave="0" documentId="8_{B6534620-D83D-4B59-A935-D646CE1B710D}" xr6:coauthVersionLast="47" xr6:coauthVersionMax="47" xr10:uidLastSave="{00000000-0000-0000-0000-000000000000}"/>
  <bookViews>
    <workbookView xWindow="-108" yWindow="-108" windowWidth="23256" windowHeight="12576" tabRatio="897" xr2:uid="{00000000-000D-0000-FFFF-FFFF00000000}"/>
  </bookViews>
  <sheets>
    <sheet name="Cover" sheetId="1" r:id="rId1"/>
    <sheet name="1 Basic Info" sheetId="65" r:id="rId2"/>
    <sheet name="2 Findings" sheetId="4" r:id="rId3"/>
    <sheet name="3 MA Cert process" sheetId="3" state="hidden" r:id="rId4"/>
    <sheet name="4 Admin " sheetId="20" r:id="rId5"/>
    <sheet name="5 MA Forest" sheetId="18" state="hidden" r:id="rId6"/>
    <sheet name="5a MA Group" sheetId="21" state="hidden" r:id="rId7"/>
    <sheet name="6 S1" sheetId="19" state="hidden" r:id="rId8"/>
    <sheet name="7 S2" sheetId="50" state="hidden" r:id="rId9"/>
    <sheet name="8 S3" sheetId="78" state="hidden" r:id="rId10"/>
    <sheet name="9 S4" sheetId="49" r:id="rId11"/>
    <sheet name="A1 FM checklist" sheetId="40" r:id="rId12"/>
    <sheet name=" A1.1 Pesticides" sheetId="75" r:id="rId13"/>
    <sheet name="A1.2 IFL" sheetId="74" r:id="rId14"/>
    <sheet name="A2 Consultation" sheetId="23" r:id="rId15"/>
    <sheet name="A3 Species list" sheetId="16" r:id="rId16"/>
    <sheet name="A4 CITES trees" sheetId="62" r:id="rId17"/>
    <sheet name="A5 additional info" sheetId="17" r:id="rId18"/>
    <sheet name="A6 Group checklist" sheetId="76" state="hidden" r:id="rId19"/>
    <sheet name="A7 Members &amp; FMUs" sheetId="79" r:id="rId20"/>
    <sheet name="A8 sampling" sheetId="46" r:id="rId21"/>
    <sheet name="A9 NTFP checklist" sheetId="47" state="hidden" r:id="rId22"/>
    <sheet name="A10 Glossary" sheetId="41" r:id="rId23"/>
    <sheet name="A11 Cert decsn" sheetId="42" r:id="rId24"/>
    <sheet name="A12a Product schedule" sheetId="53" r:id="rId25"/>
    <sheet name="A12b ES schedule " sheetId="70" state="hidden" r:id="rId26"/>
    <sheet name="A13 ILO conventions" sheetId="55" r:id="rId27"/>
    <sheet name="A14 Product codes" sheetId="58" r:id="rId28"/>
    <sheet name="A15 Translated summary" sheetId="56" state="hidden" r:id="rId29"/>
    <sheet name="A16 ES checklist and statement" sheetId="67" state="hidden" r:id="rId30"/>
    <sheet name="A17 ES Findings" sheetId="73" state="hidden" r:id="rId31"/>
    <sheet name="A18 Opening &amp; Closing" sheetId="71" r:id="rId32"/>
  </sheets>
  <definedNames>
    <definedName name="_xlnm._FilterDatabase" localSheetId="2" hidden="1">'2 Findings'!$B$5:$J$10</definedName>
    <definedName name="_xlnm._FilterDatabase" localSheetId="11" hidden="1">'A1 FM checklist'!#REF!</definedName>
    <definedName name="_xlnm._FilterDatabase" localSheetId="19" hidden="1">'A7 Members &amp; FMUs'!$A$10:$Y$10</definedName>
    <definedName name="_xlnm.Print_Area" localSheetId="1">'1 Basic Info'!$A$1:$D$90</definedName>
    <definedName name="_xlnm.Print_Area" localSheetId="2">'2 Findings'!$A$2:$K$21</definedName>
    <definedName name="_xlnm.Print_Area" localSheetId="3">'3 MA Cert process'!$A$1:$C$90</definedName>
    <definedName name="_xlnm.Print_Area" localSheetId="4">'4 Admin '!$A$1:$B$27</definedName>
    <definedName name="_xlnm.Print_Area" localSheetId="5">'5 MA Forest'!$A$1:$C$164</definedName>
    <definedName name="_xlnm.Print_Area" localSheetId="6">'5a MA Group'!$A$1:$D$234</definedName>
    <definedName name="_xlnm.Print_Area" localSheetId="7">'6 S1'!$A$1:$C$108</definedName>
    <definedName name="_xlnm.Print_Area" localSheetId="8">'7 S2'!$A$1:$C$105</definedName>
    <definedName name="_xlnm.Print_Area" localSheetId="9">'8 S3'!$A$1:$C$118</definedName>
    <definedName name="_xlnm.Print_Area" localSheetId="10">'9 S4'!$A$1:$C$128</definedName>
    <definedName name="_xlnm.Print_Area" localSheetId="11">'A1 FM checklist'!#REF!</definedName>
    <definedName name="_xlnm.Print_Area" localSheetId="23">'A11 Cert decsn'!$A$1:$B$44</definedName>
    <definedName name="_xlnm.Print_Area" localSheetId="24">'A12a Product schedule'!$A$1:$D$37</definedName>
    <definedName name="_xlnm.Print_Area" localSheetId="25">'A12b ES schedule '!$A$1:$D$33</definedName>
    <definedName name="_xlnm.Print_Area" localSheetId="27">'A14 Product codes'!$A$1:$E$573</definedName>
    <definedName name="_xlnm.Print_Area" localSheetId="28">'A15 Translated summary'!$A$1:$B$38</definedName>
    <definedName name="_xlnm.Print_Area" localSheetId="14">'A2 Consultation'!$A$1:$J$32</definedName>
    <definedName name="_xlnm.Print_Area" localSheetId="16">'A4 CITES trees'!$A$1:$C$66</definedName>
    <definedName name="_xlnm.Print_Area" localSheetId="17">'A5 additional info'!$A$1:$B$9</definedName>
    <definedName name="_xlnm.Print_Area" localSheetId="18">'A6 Group checklist'!$A$1:$E$420</definedName>
    <definedName name="_xlnm.Print_Area" localSheetId="19">'A7 Members &amp; FMUs'!$A$2:$X$32</definedName>
    <definedName name="_xlnm.Print_Area" localSheetId="21">'A9 NTFP checklist'!$A$1:$D$39</definedName>
    <definedName name="_xlnm.Print_Area" localSheetId="0">Cover!$A$1:$H$60</definedName>
    <definedName name="Process">"process, label, store"</definedName>
    <definedName name="Z_3706E74F_0140_4696_98D5_EDB096F43C65_.wvu.Cols" localSheetId="1" hidden="1">'1 Basic Info'!$G:$G</definedName>
    <definedName name="Z_8DAFF21F_ADBF_41CD_B0A2_F71A10ABC617_.wvu.Cols" localSheetId="1" hidden="1">'1 Basic Info'!$G:$G</definedName>
    <definedName name="Z_CA2A2251_5957_4477_A155_BBD534BC1F1D_.wvu.Cols" localSheetId="1" hidden="1">'1 Basic Info'!$G:$G</definedName>
    <definedName name="Z_F39CF2CF_CD59_4B71_B8D1_EF837D88DB2E_.wvu.Cols" localSheetId="1" hidden="1">'1 Basic Info'!$G:$G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665" i="40" l="1"/>
  <c r="B1664" i="40"/>
  <c r="B1663" i="40"/>
  <c r="B1662" i="40"/>
  <c r="B1661" i="40"/>
  <c r="B1657" i="40"/>
  <c r="B1656" i="40"/>
  <c r="B1655" i="40"/>
  <c r="B1654" i="40"/>
  <c r="B1653" i="40"/>
  <c r="B1648" i="40"/>
  <c r="B1647" i="40"/>
  <c r="B1646" i="40"/>
  <c r="B1645" i="40"/>
  <c r="B1644" i="40"/>
  <c r="B1639" i="40"/>
  <c r="B1638" i="40"/>
  <c r="B1637" i="40"/>
  <c r="B1636" i="40"/>
  <c r="B1635" i="40"/>
  <c r="B1632" i="40"/>
  <c r="B1631" i="40"/>
  <c r="B1630" i="40"/>
  <c r="B1629" i="40"/>
  <c r="B1628" i="40"/>
  <c r="B1624" i="40"/>
  <c r="B1623" i="40"/>
  <c r="B1622" i="40"/>
  <c r="B1621" i="40"/>
  <c r="B1620" i="40"/>
  <c r="B1616" i="40"/>
  <c r="B1615" i="40"/>
  <c r="B1614" i="40"/>
  <c r="B1613" i="40"/>
  <c r="B1612" i="40"/>
  <c r="B1608" i="40"/>
  <c r="B1607" i="40"/>
  <c r="B1606" i="40"/>
  <c r="B1605" i="40"/>
  <c r="B1604" i="40"/>
  <c r="B1601" i="40"/>
  <c r="B1600" i="40"/>
  <c r="B1599" i="40"/>
  <c r="B1598" i="40"/>
  <c r="B1597" i="40"/>
  <c r="B1594" i="40"/>
  <c r="B1593" i="40"/>
  <c r="B1592" i="40"/>
  <c r="B1591" i="40"/>
  <c r="B1590" i="40"/>
  <c r="B1586" i="40"/>
  <c r="B1585" i="40"/>
  <c r="B1584" i="40"/>
  <c r="B1583" i="40"/>
  <c r="B1582" i="40"/>
  <c r="B1577" i="40"/>
  <c r="B1576" i="40"/>
  <c r="B1575" i="40"/>
  <c r="B1574" i="40"/>
  <c r="B1573" i="40"/>
  <c r="B1569" i="40"/>
  <c r="B1568" i="40"/>
  <c r="B1567" i="40"/>
  <c r="B1566" i="40"/>
  <c r="B1565" i="40"/>
  <c r="B1561" i="40"/>
  <c r="B1560" i="40"/>
  <c r="B1559" i="40"/>
  <c r="B1558" i="40"/>
  <c r="B1557" i="40"/>
  <c r="B1554" i="40"/>
  <c r="B1553" i="40"/>
  <c r="B1552" i="40"/>
  <c r="B1551" i="40"/>
  <c r="B1550" i="40"/>
  <c r="B1547" i="40"/>
  <c r="B1546" i="40"/>
  <c r="B1545" i="40"/>
  <c r="B1544" i="40"/>
  <c r="B1543" i="40"/>
  <c r="B1540" i="40"/>
  <c r="B1539" i="40"/>
  <c r="B1538" i="40"/>
  <c r="B1537" i="40"/>
  <c r="B1536" i="40"/>
  <c r="B1533" i="40"/>
  <c r="B1532" i="40"/>
  <c r="B1531" i="40"/>
  <c r="B1530" i="40"/>
  <c r="B1529" i="40"/>
  <c r="B1523" i="40"/>
  <c r="B1522" i="40"/>
  <c r="B1521" i="40"/>
  <c r="B1520" i="40"/>
  <c r="B1519" i="40"/>
  <c r="B1515" i="40"/>
  <c r="B1514" i="40"/>
  <c r="B1513" i="40"/>
  <c r="B1512" i="40"/>
  <c r="B1511" i="40"/>
  <c r="B1507" i="40"/>
  <c r="B1506" i="40"/>
  <c r="B1505" i="40"/>
  <c r="B1504" i="40"/>
  <c r="B1503" i="40"/>
  <c r="B1499" i="40"/>
  <c r="B1498" i="40"/>
  <c r="B1497" i="40"/>
  <c r="B1496" i="40"/>
  <c r="B1495" i="40"/>
  <c r="B1491" i="40"/>
  <c r="B1490" i="40"/>
  <c r="B1489" i="40"/>
  <c r="B1488" i="40"/>
  <c r="B1487" i="40"/>
  <c r="B1483" i="40"/>
  <c r="B1482" i="40"/>
  <c r="B1481" i="40"/>
  <c r="B1480" i="40"/>
  <c r="B1479" i="40"/>
  <c r="B1475" i="40"/>
  <c r="B1474" i="40"/>
  <c r="B1473" i="40"/>
  <c r="B1472" i="40"/>
  <c r="B1471" i="40"/>
  <c r="B1467" i="40"/>
  <c r="B1466" i="40"/>
  <c r="B1465" i="40"/>
  <c r="B1464" i="40"/>
  <c r="B1463" i="40"/>
  <c r="B1459" i="40"/>
  <c r="B1458" i="40"/>
  <c r="B1457" i="40"/>
  <c r="B1456" i="40"/>
  <c r="B1455" i="40"/>
  <c r="B1450" i="40"/>
  <c r="B1449" i="40"/>
  <c r="B1448" i="40"/>
  <c r="B1447" i="40"/>
  <c r="B1446" i="40"/>
  <c r="B1443" i="40"/>
  <c r="B1442" i="40"/>
  <c r="B1441" i="40"/>
  <c r="B1440" i="40"/>
  <c r="B1439" i="40"/>
  <c r="B1433" i="40"/>
  <c r="B1432" i="40"/>
  <c r="B1431" i="40"/>
  <c r="B1430" i="40"/>
  <c r="B1429" i="40"/>
  <c r="B1425" i="40"/>
  <c r="B1424" i="40"/>
  <c r="B1423" i="40"/>
  <c r="B1422" i="40"/>
  <c r="B1421" i="40"/>
  <c r="B1415" i="40"/>
  <c r="B1414" i="40"/>
  <c r="B1413" i="40"/>
  <c r="B1412" i="40"/>
  <c r="B1411" i="40"/>
  <c r="B1408" i="40"/>
  <c r="B1407" i="40"/>
  <c r="B1406" i="40"/>
  <c r="B1405" i="40"/>
  <c r="B1404" i="40"/>
  <c r="B1401" i="40"/>
  <c r="B1400" i="40"/>
  <c r="B1399" i="40"/>
  <c r="B1398" i="40"/>
  <c r="B1397" i="40"/>
  <c r="B1392" i="40"/>
  <c r="B1391" i="40"/>
  <c r="B1390" i="40"/>
  <c r="B1389" i="40"/>
  <c r="B1388" i="40"/>
  <c r="B1384" i="40"/>
  <c r="B1383" i="40"/>
  <c r="B1382" i="40"/>
  <c r="B1381" i="40"/>
  <c r="B1380" i="40"/>
  <c r="B1374" i="40"/>
  <c r="B1373" i="40"/>
  <c r="B1372" i="40"/>
  <c r="B1371" i="40"/>
  <c r="B1370" i="40"/>
  <c r="B1367" i="40"/>
  <c r="B1366" i="40"/>
  <c r="B1365" i="40"/>
  <c r="B1364" i="40"/>
  <c r="B1363" i="40"/>
  <c r="B1359" i="40"/>
  <c r="B1358" i="40"/>
  <c r="B1357" i="40"/>
  <c r="B1356" i="40"/>
  <c r="B1355" i="40"/>
  <c r="B1345" i="40"/>
  <c r="B1344" i="40"/>
  <c r="B1343" i="40"/>
  <c r="B1342" i="40"/>
  <c r="B1341" i="40"/>
  <c r="B1336" i="40"/>
  <c r="B1335" i="40"/>
  <c r="B1334" i="40"/>
  <c r="B1333" i="40"/>
  <c r="B1332" i="40"/>
  <c r="B1329" i="40"/>
  <c r="B1328" i="40"/>
  <c r="B1327" i="40"/>
  <c r="B1326" i="40"/>
  <c r="B1325" i="40"/>
  <c r="B1321" i="40"/>
  <c r="B1320" i="40"/>
  <c r="B1319" i="40"/>
  <c r="B1318" i="40"/>
  <c r="B1317" i="40"/>
  <c r="B1313" i="40"/>
  <c r="B1312" i="40"/>
  <c r="B1311" i="40"/>
  <c r="B1310" i="40"/>
  <c r="B1309" i="40"/>
  <c r="B1303" i="40"/>
  <c r="B1302" i="40"/>
  <c r="B1301" i="40"/>
  <c r="B1300" i="40"/>
  <c r="B1299" i="40"/>
  <c r="B1295" i="40"/>
  <c r="B1294" i="40"/>
  <c r="B1293" i="40"/>
  <c r="B1292" i="40"/>
  <c r="B1291" i="40"/>
  <c r="B1288" i="40"/>
  <c r="B1287" i="40"/>
  <c r="B1286" i="40"/>
  <c r="B1285" i="40"/>
  <c r="B1284" i="40"/>
  <c r="B1281" i="40"/>
  <c r="B1280" i="40"/>
  <c r="B1279" i="40"/>
  <c r="B1278" i="40"/>
  <c r="B1277" i="40"/>
  <c r="B1274" i="40"/>
  <c r="B1273" i="40"/>
  <c r="B1272" i="40"/>
  <c r="B1270" i="40"/>
  <c r="B1266" i="40"/>
  <c r="B1265" i="40"/>
  <c r="B1264" i="40"/>
  <c r="B1263" i="40"/>
  <c r="B1262" i="40"/>
  <c r="B1258" i="40"/>
  <c r="B1257" i="40"/>
  <c r="B1256" i="40"/>
  <c r="B1255" i="40"/>
  <c r="B1254" i="40"/>
  <c r="B1250" i="40"/>
  <c r="B1249" i="40"/>
  <c r="B1248" i="40"/>
  <c r="B1247" i="40"/>
  <c r="B1246" i="40"/>
  <c r="B1243" i="40"/>
  <c r="B1242" i="40"/>
  <c r="B1241" i="40"/>
  <c r="B1240" i="40"/>
  <c r="B1239" i="40"/>
  <c r="B1235" i="40"/>
  <c r="B1234" i="40"/>
  <c r="B1233" i="40"/>
  <c r="B1232" i="40"/>
  <c r="B1231" i="40"/>
  <c r="B1226" i="40"/>
  <c r="B1225" i="40"/>
  <c r="B1224" i="40"/>
  <c r="B1223" i="40"/>
  <c r="B1222" i="40"/>
  <c r="B1215" i="40"/>
  <c r="B1214" i="40"/>
  <c r="B1213" i="40"/>
  <c r="B1212" i="40"/>
  <c r="B1211" i="40"/>
  <c r="B1207" i="40"/>
  <c r="B1206" i="40"/>
  <c r="B1205" i="40"/>
  <c r="B1204" i="40"/>
  <c r="B1203" i="40"/>
  <c r="B1197" i="40"/>
  <c r="B1196" i="40"/>
  <c r="B1195" i="40"/>
  <c r="B1194" i="40"/>
  <c r="B1193" i="40"/>
  <c r="B1188" i="40"/>
  <c r="B1187" i="40"/>
  <c r="B1186" i="40"/>
  <c r="B1185" i="40"/>
  <c r="B1184" i="40"/>
  <c r="B1178" i="40"/>
  <c r="B1177" i="40"/>
  <c r="B1176" i="40"/>
  <c r="B1175" i="40"/>
  <c r="B1174" i="40"/>
  <c r="B1171" i="40"/>
  <c r="B1170" i="40"/>
  <c r="B1169" i="40"/>
  <c r="B1168" i="40"/>
  <c r="B1167" i="40"/>
  <c r="B1163" i="40"/>
  <c r="B1162" i="40"/>
  <c r="B1161" i="40"/>
  <c r="B1160" i="40"/>
  <c r="B1159" i="40"/>
  <c r="B1155" i="40"/>
  <c r="B1154" i="40"/>
  <c r="B1153" i="40"/>
  <c r="B1152" i="40"/>
  <c r="B1151" i="40"/>
  <c r="B1147" i="40"/>
  <c r="B1146" i="40"/>
  <c r="B1145" i="40"/>
  <c r="B1144" i="40"/>
  <c r="B1143" i="40"/>
  <c r="B1140" i="40"/>
  <c r="B1139" i="40"/>
  <c r="B1138" i="40"/>
  <c r="B1137" i="40"/>
  <c r="B1136" i="40"/>
  <c r="B1132" i="40"/>
  <c r="B1131" i="40"/>
  <c r="B1130" i="40"/>
  <c r="B1129" i="40"/>
  <c r="B1128" i="40"/>
  <c r="B1125" i="40"/>
  <c r="B1124" i="40"/>
  <c r="B1123" i="40"/>
  <c r="B1122" i="40"/>
  <c r="B1121" i="40"/>
  <c r="B1117" i="40"/>
  <c r="B1116" i="40"/>
  <c r="B1115" i="40"/>
  <c r="B1114" i="40"/>
  <c r="B1113" i="40"/>
  <c r="B1110" i="40"/>
  <c r="B1109" i="40"/>
  <c r="B1108" i="40"/>
  <c r="B1107" i="40"/>
  <c r="B1106" i="40"/>
  <c r="B1103" i="40"/>
  <c r="B1102" i="40"/>
  <c r="B1101" i="40"/>
  <c r="B1100" i="40"/>
  <c r="B1099" i="40"/>
  <c r="B1096" i="40"/>
  <c r="B1095" i="40"/>
  <c r="B1094" i="40"/>
  <c r="B1093" i="40"/>
  <c r="B1092" i="40"/>
  <c r="B1088" i="40"/>
  <c r="B1087" i="40"/>
  <c r="B1086" i="40"/>
  <c r="B1085" i="40"/>
  <c r="B1084" i="40"/>
  <c r="B1080" i="40"/>
  <c r="B1079" i="40"/>
  <c r="B1078" i="40"/>
  <c r="B1077" i="40"/>
  <c r="B1076" i="40"/>
  <c r="B1072" i="40"/>
  <c r="B1071" i="40"/>
  <c r="B1070" i="40"/>
  <c r="B1069" i="40"/>
  <c r="B1068" i="40"/>
  <c r="B1064" i="40"/>
  <c r="B1063" i="40"/>
  <c r="B1062" i="40"/>
  <c r="B1061" i="40"/>
  <c r="B1060" i="40"/>
  <c r="B1056" i="40"/>
  <c r="B1055" i="40"/>
  <c r="B1054" i="40"/>
  <c r="B1053" i="40"/>
  <c r="B1052" i="40"/>
  <c r="B1048" i="40"/>
  <c r="B1047" i="40"/>
  <c r="B1046" i="40"/>
  <c r="B1045" i="40"/>
  <c r="B1044" i="40"/>
  <c r="B1033" i="40"/>
  <c r="B1032" i="40"/>
  <c r="B1031" i="40"/>
  <c r="B1030" i="40"/>
  <c r="B1029" i="40"/>
  <c r="B1025" i="40"/>
  <c r="B1024" i="40"/>
  <c r="B1023" i="40"/>
  <c r="B1022" i="40"/>
  <c r="B1021" i="40"/>
  <c r="B1018" i="40"/>
  <c r="B1017" i="40"/>
  <c r="B1016" i="40"/>
  <c r="B1015" i="40"/>
  <c r="B1014" i="40"/>
  <c r="B1011" i="40"/>
  <c r="B1010" i="40"/>
  <c r="B1009" i="40"/>
  <c r="B1008" i="40"/>
  <c r="B1007" i="40"/>
  <c r="B1003" i="40"/>
  <c r="B1002" i="40"/>
  <c r="B1001" i="40"/>
  <c r="B1000" i="40"/>
  <c r="B999" i="40"/>
  <c r="B996" i="40"/>
  <c r="B995" i="40"/>
  <c r="B994" i="40"/>
  <c r="B993" i="40"/>
  <c r="B992" i="40"/>
  <c r="B986" i="40"/>
  <c r="B985" i="40"/>
  <c r="B984" i="40"/>
  <c r="B983" i="40"/>
  <c r="B982" i="40"/>
  <c r="B978" i="40"/>
  <c r="B977" i="40"/>
  <c r="B976" i="40"/>
  <c r="B975" i="40"/>
  <c r="B974" i="40"/>
  <c r="B970" i="40"/>
  <c r="B969" i="40"/>
  <c r="B968" i="40"/>
  <c r="B967" i="40"/>
  <c r="B966" i="40"/>
  <c r="B960" i="40"/>
  <c r="B959" i="40"/>
  <c r="B958" i="40"/>
  <c r="B957" i="40"/>
  <c r="B956" i="40"/>
  <c r="B953" i="40"/>
  <c r="B952" i="40"/>
  <c r="B951" i="40"/>
  <c r="B950" i="40"/>
  <c r="B949" i="40"/>
  <c r="B946" i="40"/>
  <c r="B945" i="40"/>
  <c r="B944" i="40"/>
  <c r="B943" i="40"/>
  <c r="B942" i="40"/>
  <c r="B939" i="40"/>
  <c r="B938" i="40"/>
  <c r="B937" i="40"/>
  <c r="B936" i="40"/>
  <c r="B935" i="40"/>
  <c r="B930" i="40"/>
  <c r="B929" i="40"/>
  <c r="B928" i="40"/>
  <c r="B926" i="40"/>
  <c r="B922" i="40"/>
  <c r="B921" i="40"/>
  <c r="B920" i="40"/>
  <c r="B918" i="40"/>
  <c r="B914" i="40"/>
  <c r="B913" i="40"/>
  <c r="B912" i="40"/>
  <c r="B910" i="40"/>
  <c r="B905" i="40"/>
  <c r="B904" i="40"/>
  <c r="B903" i="40"/>
  <c r="B902" i="40"/>
  <c r="B901" i="40"/>
  <c r="B898" i="40"/>
  <c r="B897" i="40"/>
  <c r="B896" i="40"/>
  <c r="B895" i="40"/>
  <c r="B894" i="40"/>
  <c r="B890" i="40"/>
  <c r="B889" i="40"/>
  <c r="B888" i="40"/>
  <c r="B887" i="40"/>
  <c r="B886" i="40"/>
  <c r="B882" i="40"/>
  <c r="B881" i="40"/>
  <c r="B880" i="40"/>
  <c r="B879" i="40"/>
  <c r="B878" i="40"/>
  <c r="B874" i="40"/>
  <c r="B873" i="40"/>
  <c r="B872" i="40"/>
  <c r="B871" i="40"/>
  <c r="B870" i="40"/>
  <c r="B864" i="40"/>
  <c r="B863" i="40"/>
  <c r="B862" i="40"/>
  <c r="B861" i="40"/>
  <c r="B860" i="40"/>
  <c r="B856" i="40"/>
  <c r="B855" i="40"/>
  <c r="B854" i="40"/>
  <c r="B853" i="40"/>
  <c r="B852" i="40"/>
  <c r="B848" i="40"/>
  <c r="B847" i="40"/>
  <c r="B846" i="40"/>
  <c r="B845" i="40"/>
  <c r="B844" i="40"/>
  <c r="B840" i="40"/>
  <c r="B839" i="40"/>
  <c r="B838" i="40"/>
  <c r="B837" i="40"/>
  <c r="B836" i="40"/>
  <c r="B832" i="40"/>
  <c r="B831" i="40"/>
  <c r="B830" i="40"/>
  <c r="B829" i="40"/>
  <c r="B828" i="40"/>
  <c r="B824" i="40"/>
  <c r="B823" i="40"/>
  <c r="B822" i="40"/>
  <c r="B821" i="40"/>
  <c r="B820" i="40"/>
  <c r="B816" i="40"/>
  <c r="B815" i="40"/>
  <c r="B814" i="40"/>
  <c r="B813" i="40"/>
  <c r="B812" i="40"/>
  <c r="B808" i="40"/>
  <c r="B807" i="40"/>
  <c r="B806" i="40"/>
  <c r="B805" i="40"/>
  <c r="B804" i="40"/>
  <c r="B800" i="40"/>
  <c r="B799" i="40"/>
  <c r="B798" i="40"/>
  <c r="B797" i="40"/>
  <c r="B796" i="40"/>
  <c r="B791" i="40"/>
  <c r="B790" i="40"/>
  <c r="B789" i="40"/>
  <c r="B788" i="40"/>
  <c r="B787" i="40"/>
  <c r="B783" i="40"/>
  <c r="B782" i="40"/>
  <c r="B781" i="40"/>
  <c r="B780" i="40"/>
  <c r="B779" i="40"/>
  <c r="B775" i="40"/>
  <c r="B774" i="40"/>
  <c r="B773" i="40"/>
  <c r="B772" i="40"/>
  <c r="B771" i="40"/>
  <c r="B767" i="40"/>
  <c r="B766" i="40"/>
  <c r="B765" i="40"/>
  <c r="B764" i="40"/>
  <c r="B763" i="40"/>
  <c r="B760" i="40"/>
  <c r="B759" i="40"/>
  <c r="B758" i="40"/>
  <c r="B757" i="40"/>
  <c r="B756" i="40"/>
  <c r="B750" i="40"/>
  <c r="B749" i="40"/>
  <c r="B748" i="40"/>
  <c r="B747" i="40"/>
  <c r="B746" i="40"/>
  <c r="B742" i="40"/>
  <c r="B741" i="40"/>
  <c r="B740" i="40"/>
  <c r="B739" i="40"/>
  <c r="B738" i="40"/>
  <c r="B733" i="40"/>
  <c r="B732" i="40"/>
  <c r="B731" i="40"/>
  <c r="B730" i="40"/>
  <c r="B729" i="40"/>
  <c r="B725" i="40"/>
  <c r="B724" i="40"/>
  <c r="B723" i="40"/>
  <c r="B722" i="40"/>
  <c r="B721" i="40"/>
  <c r="B717" i="40"/>
  <c r="B716" i="40"/>
  <c r="B714" i="40"/>
  <c r="B713" i="40"/>
  <c r="B709" i="40"/>
  <c r="B708" i="40"/>
  <c r="B707" i="40"/>
  <c r="B706" i="40"/>
  <c r="B705" i="40"/>
  <c r="B701" i="40"/>
  <c r="B700" i="40"/>
  <c r="B699" i="40"/>
  <c r="B698" i="40"/>
  <c r="B697" i="40"/>
  <c r="B692" i="40"/>
  <c r="B691" i="40"/>
  <c r="B690" i="40"/>
  <c r="B689" i="40"/>
  <c r="B688" i="40"/>
  <c r="B684" i="40"/>
  <c r="B683" i="40"/>
  <c r="B682" i="40"/>
  <c r="B681" i="40"/>
  <c r="B680" i="40"/>
  <c r="B673" i="40"/>
  <c r="B672" i="40"/>
  <c r="B671" i="40"/>
  <c r="B670" i="40"/>
  <c r="B669" i="40"/>
  <c r="B665" i="40"/>
  <c r="B664" i="40"/>
  <c r="B663" i="40"/>
  <c r="B662" i="40"/>
  <c r="B661" i="40"/>
  <c r="B657" i="40"/>
  <c r="B656" i="40"/>
  <c r="B655" i="40"/>
  <c r="B654" i="40"/>
  <c r="B653" i="40"/>
  <c r="B644" i="40"/>
  <c r="B643" i="40"/>
  <c r="B642" i="40"/>
  <c r="B641" i="40"/>
  <c r="B640" i="40"/>
  <c r="B636" i="40"/>
  <c r="B635" i="40"/>
  <c r="B634" i="40"/>
  <c r="B633" i="40"/>
  <c r="B632" i="40"/>
  <c r="B628" i="40"/>
  <c r="B627" i="40"/>
  <c r="B626" i="40"/>
  <c r="B625" i="40"/>
  <c r="B624" i="40"/>
  <c r="B620" i="40"/>
  <c r="B619" i="40"/>
  <c r="B618" i="40"/>
  <c r="B617" i="40"/>
  <c r="B616" i="40"/>
  <c r="B609" i="40"/>
  <c r="B608" i="40"/>
  <c r="B607" i="40"/>
  <c r="B606" i="40"/>
  <c r="B605" i="40"/>
  <c r="B601" i="40"/>
  <c r="B600" i="40"/>
  <c r="B599" i="40"/>
  <c r="B598" i="40"/>
  <c r="B597" i="40"/>
  <c r="B592" i="40"/>
  <c r="B591" i="40"/>
  <c r="B590" i="40"/>
  <c r="B589" i="40"/>
  <c r="B588" i="40"/>
  <c r="B583" i="40"/>
  <c r="B582" i="40"/>
  <c r="B581" i="40"/>
  <c r="B580" i="40"/>
  <c r="B579" i="40"/>
  <c r="B569" i="40"/>
  <c r="B568" i="40"/>
  <c r="B567" i="40"/>
  <c r="B566" i="40"/>
  <c r="B565" i="40"/>
  <c r="B562" i="40"/>
  <c r="B561" i="40"/>
  <c r="B560" i="40"/>
  <c r="B559" i="40"/>
  <c r="B558" i="40"/>
  <c r="B555" i="40"/>
  <c r="B554" i="40"/>
  <c r="B553" i="40"/>
  <c r="B552" i="40"/>
  <c r="B551" i="40"/>
  <c r="B546" i="40"/>
  <c r="B545" i="40"/>
  <c r="B544" i="40"/>
  <c r="B543" i="40"/>
  <c r="B542" i="40"/>
  <c r="B536" i="40"/>
  <c r="B535" i="40"/>
  <c r="B534" i="40"/>
  <c r="B533" i="40"/>
  <c r="B532" i="40"/>
  <c r="B529" i="40"/>
  <c r="B528" i="40"/>
  <c r="B527" i="40"/>
  <c r="B526" i="40"/>
  <c r="B525" i="40"/>
  <c r="B520" i="40"/>
  <c r="B519" i="40"/>
  <c r="B518" i="40"/>
  <c r="B517" i="40"/>
  <c r="B516" i="40"/>
  <c r="B512" i="40"/>
  <c r="B511" i="40"/>
  <c r="B510" i="40"/>
  <c r="B509" i="40"/>
  <c r="B508" i="40"/>
  <c r="B503" i="40"/>
  <c r="B502" i="40"/>
  <c r="B501" i="40"/>
  <c r="B500" i="40"/>
  <c r="B499" i="40"/>
  <c r="B496" i="40"/>
  <c r="B495" i="40"/>
  <c r="B494" i="40"/>
  <c r="B493" i="40"/>
  <c r="B492" i="40"/>
  <c r="B488" i="40"/>
  <c r="B487" i="40"/>
  <c r="B486" i="40"/>
  <c r="B485" i="40"/>
  <c r="B484" i="40"/>
  <c r="B480" i="40"/>
  <c r="B479" i="40"/>
  <c r="B478" i="40"/>
  <c r="B477" i="40"/>
  <c r="B476" i="40"/>
  <c r="B473" i="40"/>
  <c r="B472" i="40"/>
  <c r="B471" i="40"/>
  <c r="B469" i="40"/>
  <c r="B464" i="40"/>
  <c r="B463" i="40"/>
  <c r="B462" i="40"/>
  <c r="B461" i="40"/>
  <c r="B460" i="40"/>
  <c r="B456" i="40"/>
  <c r="B455" i="40"/>
  <c r="B454" i="40"/>
  <c r="B453" i="40"/>
  <c r="B452" i="40"/>
  <c r="B444" i="40"/>
  <c r="B443" i="40"/>
  <c r="B442" i="40"/>
  <c r="B441" i="40"/>
  <c r="B440" i="40"/>
  <c r="B436" i="40"/>
  <c r="B435" i="40"/>
  <c r="B434" i="40"/>
  <c r="B433" i="40"/>
  <c r="B432" i="40"/>
  <c r="B428" i="40"/>
  <c r="B427" i="40"/>
  <c r="B426" i="40"/>
  <c r="B425" i="40"/>
  <c r="B424" i="40"/>
  <c r="B419" i="40"/>
  <c r="B418" i="40"/>
  <c r="B417" i="40"/>
  <c r="B416" i="40"/>
  <c r="B415" i="40"/>
  <c r="B411" i="40"/>
  <c r="B410" i="40"/>
  <c r="B409" i="40"/>
  <c r="B408" i="40"/>
  <c r="B407" i="40"/>
  <c r="B403" i="40"/>
  <c r="B402" i="40"/>
  <c r="B401" i="40"/>
  <c r="B400" i="40"/>
  <c r="B399" i="40"/>
  <c r="B396" i="40"/>
  <c r="B395" i="40"/>
  <c r="B394" i="40"/>
  <c r="B393" i="40"/>
  <c r="B392" i="40"/>
  <c r="B386" i="40"/>
  <c r="B385" i="40"/>
  <c r="B384" i="40"/>
  <c r="B383" i="40"/>
  <c r="B382" i="40"/>
  <c r="B379" i="40"/>
  <c r="B378" i="40"/>
  <c r="B377" i="40"/>
  <c r="B376" i="40"/>
  <c r="B375" i="40"/>
  <c r="B370" i="40"/>
  <c r="B369" i="40"/>
  <c r="B368" i="40"/>
  <c r="B367" i="40"/>
  <c r="B366" i="40"/>
  <c r="B362" i="40"/>
  <c r="B361" i="40"/>
  <c r="B360" i="40"/>
  <c r="B359" i="40"/>
  <c r="B358" i="40"/>
  <c r="B354" i="40"/>
  <c r="B353" i="40"/>
  <c r="B352" i="40"/>
  <c r="B351" i="40"/>
  <c r="B350" i="40"/>
  <c r="B346" i="40"/>
  <c r="B345" i="40"/>
  <c r="B344" i="40"/>
  <c r="B343" i="40"/>
  <c r="B342" i="40"/>
  <c r="B339" i="40"/>
  <c r="B338" i="40"/>
  <c r="B337" i="40"/>
  <c r="B336" i="40"/>
  <c r="B335" i="40"/>
  <c r="B332" i="40"/>
  <c r="B331" i="40"/>
  <c r="B330" i="40"/>
  <c r="B329" i="40"/>
  <c r="B328" i="40"/>
  <c r="B324" i="40"/>
  <c r="B323" i="40"/>
  <c r="B322" i="40"/>
  <c r="B321" i="40"/>
  <c r="B320" i="40"/>
  <c r="B316" i="40"/>
  <c r="B315" i="40"/>
  <c r="B314" i="40"/>
  <c r="B313" i="40"/>
  <c r="B312" i="40"/>
  <c r="B309" i="40"/>
  <c r="B308" i="40"/>
  <c r="B307" i="40"/>
  <c r="B306" i="40"/>
  <c r="B305" i="40"/>
  <c r="B301" i="40"/>
  <c r="B300" i="40"/>
  <c r="B299" i="40"/>
  <c r="B298" i="40"/>
  <c r="B297" i="40"/>
  <c r="B290" i="40"/>
  <c r="B289" i="40"/>
  <c r="B288" i="40"/>
  <c r="B287" i="40"/>
  <c r="B286" i="40"/>
  <c r="B283" i="40"/>
  <c r="B282" i="40"/>
  <c r="B281" i="40"/>
  <c r="B280" i="40"/>
  <c r="B279" i="40"/>
  <c r="B276" i="40"/>
  <c r="B275" i="40"/>
  <c r="B274" i="40"/>
  <c r="B273" i="40"/>
  <c r="B272" i="40"/>
  <c r="B267" i="40"/>
  <c r="B266" i="40"/>
  <c r="B265" i="40"/>
  <c r="B264" i="40"/>
  <c r="B263" i="40"/>
  <c r="B259" i="40"/>
  <c r="B258" i="40"/>
  <c r="B257" i="40"/>
  <c r="B256" i="40"/>
  <c r="B255" i="40"/>
  <c r="B249" i="40"/>
  <c r="B248" i="40"/>
  <c r="B247" i="40"/>
  <c r="B246" i="40"/>
  <c r="B245" i="40"/>
  <c r="B241" i="40"/>
  <c r="B240" i="40"/>
  <c r="B239" i="40"/>
  <c r="B238" i="40"/>
  <c r="B237" i="40"/>
  <c r="B231" i="40"/>
  <c r="B230" i="40"/>
  <c r="B229" i="40"/>
  <c r="B228" i="40"/>
  <c r="B227" i="40"/>
  <c r="B224" i="40"/>
  <c r="B223" i="40"/>
  <c r="B222" i="40"/>
  <c r="B221" i="40"/>
  <c r="B220" i="40"/>
  <c r="B212" i="40"/>
  <c r="B211" i="40"/>
  <c r="B210" i="40"/>
  <c r="B209" i="40"/>
  <c r="B208" i="40"/>
  <c r="B204" i="40"/>
  <c r="B203" i="40"/>
  <c r="B202" i="40"/>
  <c r="B201" i="40"/>
  <c r="B200" i="40"/>
  <c r="B195" i="40"/>
  <c r="B194" i="40"/>
  <c r="B193" i="40"/>
  <c r="B192" i="40"/>
  <c r="B191" i="40"/>
  <c r="B188" i="40"/>
  <c r="B187" i="40"/>
  <c r="B186" i="40"/>
  <c r="B185" i="40"/>
  <c r="B184" i="40"/>
  <c r="B178" i="40"/>
  <c r="B177" i="40"/>
  <c r="B176" i="40"/>
  <c r="B175" i="40"/>
  <c r="B174" i="40"/>
  <c r="B170" i="40"/>
  <c r="B169" i="40"/>
  <c r="B168" i="40"/>
  <c r="B167" i="40"/>
  <c r="B166" i="40"/>
  <c r="B162" i="40"/>
  <c r="B161" i="40"/>
  <c r="B160" i="40"/>
  <c r="B159" i="40"/>
  <c r="B158" i="40"/>
  <c r="B152" i="40"/>
  <c r="B151" i="40"/>
  <c r="B150" i="40"/>
  <c r="B149" i="40"/>
  <c r="B148" i="40"/>
  <c r="B144" i="40"/>
  <c r="B143" i="40"/>
  <c r="B142" i="40"/>
  <c r="B141" i="40"/>
  <c r="B140" i="40"/>
  <c r="B136" i="40"/>
  <c r="B135" i="40"/>
  <c r="B134" i="40"/>
  <c r="B133" i="40"/>
  <c r="B132" i="40"/>
  <c r="B128" i="40"/>
  <c r="B127" i="40"/>
  <c r="B126" i="40"/>
  <c r="B125" i="40"/>
  <c r="B124" i="40"/>
  <c r="B120" i="40"/>
  <c r="B119" i="40"/>
  <c r="B118" i="40"/>
  <c r="B117" i="40"/>
  <c r="B116" i="40"/>
  <c r="B110" i="40"/>
  <c r="B109" i="40"/>
  <c r="B108" i="40"/>
  <c r="B107" i="40"/>
  <c r="B106" i="40"/>
  <c r="B101" i="40"/>
  <c r="B100" i="40"/>
  <c r="B99" i="40"/>
  <c r="B98" i="40"/>
  <c r="B97" i="40"/>
  <c r="B91" i="40"/>
  <c r="B90" i="40"/>
  <c r="B89" i="40"/>
  <c r="B88" i="40"/>
  <c r="B87" i="40"/>
  <c r="B81" i="40"/>
  <c r="B80" i="40"/>
  <c r="B79" i="40"/>
  <c r="B78" i="40"/>
  <c r="B77" i="40"/>
  <c r="C61" i="40"/>
  <c r="C60" i="40"/>
  <c r="C59" i="40"/>
  <c r="C58" i="40"/>
  <c r="C57" i="40"/>
  <c r="D56" i="40"/>
  <c r="C56" i="40"/>
  <c r="D55" i="40"/>
  <c r="C55" i="40"/>
  <c r="D54" i="40"/>
  <c r="C54" i="40"/>
  <c r="D53" i="40"/>
  <c r="C53" i="40"/>
  <c r="C52" i="40"/>
  <c r="D236" i="76" l="1"/>
  <c r="D235" i="76"/>
  <c r="D234" i="76"/>
  <c r="F8" i="75" l="1"/>
  <c r="F6" i="75"/>
  <c r="F9" i="75" l="1"/>
  <c r="F7" i="75" l="1"/>
  <c r="F5" i="75"/>
  <c r="C7" i="65" l="1"/>
  <c r="C3" i="65" l="1"/>
  <c r="F4" i="75" l="1"/>
  <c r="H4" i="73" l="1"/>
  <c r="B11" i="70" l="1"/>
  <c r="B10" i="70"/>
  <c r="B9" i="70"/>
  <c r="B8" i="70"/>
  <c r="D42" i="46"/>
  <c r="C18" i="46" s="1"/>
  <c r="E32" i="46"/>
  <c r="E35" i="46"/>
  <c r="E38" i="46"/>
  <c r="E41" i="46"/>
  <c r="C42" i="46"/>
  <c r="E54" i="46"/>
  <c r="D52" i="46"/>
  <c r="D53" i="46"/>
  <c r="D55" i="46"/>
  <c r="D56" i="46"/>
  <c r="D58" i="46"/>
  <c r="D59" i="46"/>
  <c r="D61" i="46"/>
  <c r="D62" i="46"/>
  <c r="C64" i="46"/>
  <c r="F41" i="46"/>
  <c r="F38" i="46"/>
  <c r="F35" i="46"/>
  <c r="F32" i="46"/>
  <c r="B4" i="42"/>
  <c r="B7" i="42"/>
  <c r="A28" i="42"/>
  <c r="B11" i="53"/>
  <c r="B9" i="53"/>
  <c r="B8" i="53"/>
  <c r="B8" i="42"/>
  <c r="B6" i="42"/>
  <c r="B5" i="42"/>
  <c r="D82" i="65"/>
  <c r="C82" i="65"/>
  <c r="E52" i="46"/>
  <c r="E53" i="46"/>
  <c r="E55" i="46"/>
  <c r="E56" i="46"/>
  <c r="E57" i="46"/>
  <c r="E58" i="46"/>
  <c r="E59" i="46"/>
  <c r="E60" i="46"/>
  <c r="E61" i="46"/>
  <c r="E62" i="46"/>
  <c r="E63" i="46"/>
  <c r="F52" i="46"/>
  <c r="F53" i="46"/>
  <c r="F54" i="46"/>
  <c r="F55" i="46"/>
  <c r="F56" i="46"/>
  <c r="F57" i="46"/>
  <c r="F58" i="46"/>
  <c r="F59" i="46"/>
  <c r="F60" i="46"/>
  <c r="F61" i="46"/>
  <c r="F62" i="46"/>
  <c r="F63" i="46"/>
  <c r="H4" i="4"/>
  <c r="D12" i="53"/>
  <c r="B12" i="53"/>
  <c r="B10" i="53"/>
  <c r="F75" i="46"/>
  <c r="E75" i="46"/>
  <c r="D75" i="46"/>
  <c r="E17" i="46" l="1"/>
  <c r="D17" i="46"/>
  <c r="G17" i="46"/>
  <c r="F17" i="46"/>
  <c r="D25" i="46"/>
  <c r="G25" i="46"/>
  <c r="C25" i="46"/>
  <c r="F25" i="46"/>
  <c r="E25" i="46"/>
  <c r="C19" i="46"/>
  <c r="G19" i="46"/>
  <c r="F19" i="46"/>
  <c r="D19" i="46"/>
  <c r="E19" i="46"/>
  <c r="C17" i="46"/>
  <c r="D64" i="46"/>
  <c r="C20" i="46" s="1"/>
  <c r="F64" i="46"/>
  <c r="C26" i="46" s="1"/>
  <c r="E64" i="46"/>
  <c r="E42" i="46"/>
  <c r="E18" i="46" l="1"/>
  <c r="G24" i="46"/>
  <c r="D18" i="46"/>
  <c r="F24" i="46"/>
  <c r="G18" i="46"/>
  <c r="E24" i="46"/>
  <c r="F18" i="46"/>
  <c r="D24" i="46"/>
  <c r="D20" i="46"/>
  <c r="F26" i="46"/>
  <c r="G20" i="46"/>
  <c r="E26" i="46"/>
  <c r="E20" i="46"/>
  <c r="D26" i="46"/>
  <c r="F20" i="46"/>
  <c r="G26" i="46"/>
  <c r="F42" i="46"/>
  <c r="C24" i="46" s="1"/>
  <c r="B3" i="42" l="1"/>
  <c r="B7" i="70"/>
  <c r="B7" i="53"/>
  <c r="D3" i="1"/>
  <c r="E4" i="4" s="1"/>
  <c r="E4" i="7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Meriel Robson</author>
    <author>Alison Pilling</author>
    <author>Emily Blackwell</author>
  </authors>
  <commentList>
    <comment ref="A5" authorId="0" shapeId="0" xr:uid="{00000000-0006-0000-0400-000002000000}">
      <text>
        <r>
          <rPr>
            <b/>
            <sz val="9"/>
            <color indexed="81"/>
            <rFont val="Tahoma"/>
            <family val="2"/>
          </rPr>
          <t xml:space="preserve">Justification for grading as Minor / Major/Obs. </t>
        </r>
        <r>
          <rPr>
            <sz val="9"/>
            <color indexed="81"/>
            <rFont val="Tahoma"/>
            <family val="2"/>
          </rPr>
          <t xml:space="preserve">
</t>
        </r>
      </text>
    </comment>
    <comment ref="C5" authorId="1" shapeId="0" xr:uid="{00000000-0006-0000-0400-000001000000}">
      <text>
        <r>
          <rPr>
            <b/>
            <sz val="9"/>
            <color indexed="81"/>
            <rFont val="Tahoma"/>
            <family val="2"/>
          </rPr>
          <t>Alison Pilling:</t>
        </r>
        <r>
          <rPr>
            <sz val="9"/>
            <color indexed="81"/>
            <rFont val="Tahoma"/>
            <family val="2"/>
          </rPr>
          <t xml:space="preserve">
drop down data in rows 1-3 column J.</t>
        </r>
      </text>
    </comment>
    <comment ref="D5" authorId="2" shapeId="0" xr:uid="{A1690C2E-0E75-48FF-A483-64E7A5426D70}">
      <text>
        <r>
          <rPr>
            <sz val="9"/>
            <color indexed="81"/>
            <rFont val="Tahoma"/>
            <family val="2"/>
          </rPr>
          <t xml:space="preserve">NOTE: member failures may each contribute to a group failure: many minor failures or few major failures may both suggest a breakdown in the group system for quality control, and may be considered sufficient reason to withdraw a group certificate.
</t>
        </r>
      </text>
    </comment>
    <comment ref="I5" authorId="1" shapeId="0" xr:uid="{00000000-0006-0000-0400-000003000000}">
      <text>
        <r>
          <rPr>
            <b/>
            <sz val="9"/>
            <color indexed="81"/>
            <rFont val="Tahoma"/>
            <family val="2"/>
          </rPr>
          <t>Alison Pilling:</t>
        </r>
        <r>
          <rPr>
            <sz val="9"/>
            <color indexed="81"/>
            <rFont val="Tahoma"/>
            <family val="2"/>
          </rPr>
          <t xml:space="preserve">
Use Open or Closed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6" authorId="0" shapeId="0" xr:uid="{00000000-0006-0000-1800-000001000000}">
      <text>
        <r>
          <rPr>
            <b/>
            <sz val="8"/>
            <color indexed="81"/>
            <rFont val="Tahoma"/>
            <family val="2"/>
          </rPr>
          <t xml:space="preserve">SA: </t>
        </r>
        <r>
          <rPr>
            <sz val="8"/>
            <color indexed="81"/>
            <rFont val="Tahoma"/>
            <family val="2"/>
          </rPr>
          <t xml:space="preserve">FSC 100% FSC Mix, FSC Controlled, FSC Recycled </t>
        </r>
      </text>
    </comment>
    <comment ref="B16" authorId="0" shapeId="0" xr:uid="{00000000-0006-0000-1800-000002000000}">
      <text>
        <r>
          <rPr>
            <b/>
            <sz val="8"/>
            <color indexed="81"/>
            <rFont val="Tahoma"/>
            <family val="2"/>
          </rPr>
          <t xml:space="preserve">SA: </t>
        </r>
        <r>
          <rPr>
            <sz val="8"/>
            <color indexed="81"/>
            <rFont val="Tahoma"/>
            <family val="2"/>
          </rPr>
          <t>See Tab A14 for Product Type categories</t>
        </r>
      </text>
    </comment>
    <comment ref="C16" authorId="1" shapeId="0" xr:uid="{00000000-0006-0000-1800-000003000000}">
      <text>
        <r>
          <rPr>
            <b/>
            <sz val="8"/>
            <color indexed="81"/>
            <rFont val="Tahoma"/>
            <family val="2"/>
          </rPr>
          <t xml:space="preserve">SA: </t>
        </r>
        <r>
          <rPr>
            <sz val="8"/>
            <color indexed="81"/>
            <rFont val="Tahoma"/>
            <family val="2"/>
          </rPr>
          <t>See Tab A14 for Product Codes</t>
        </r>
      </text>
    </comment>
    <comment ref="D16" authorId="1" shapeId="0" xr:uid="{00000000-0006-0000-1800-000004000000}">
      <text>
        <r>
          <rPr>
            <b/>
            <sz val="8"/>
            <color indexed="81"/>
            <rFont val="Tahoma"/>
            <family val="2"/>
          </rPr>
          <t xml:space="preserve">SA: </t>
        </r>
        <r>
          <rPr>
            <sz val="8"/>
            <color indexed="81"/>
            <rFont val="Tahoma"/>
            <family val="2"/>
          </rPr>
          <t>Use full species name (not just common name). See Tab A3
Please add any new species in RED and strike through any species to be removed.  An asterisk denotes a species not available on the FSC database.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Emily Blackwell</author>
  </authors>
  <commentList>
    <comment ref="E4" authorId="0" shapeId="0" xr:uid="{8CC15843-90F1-42F8-995B-2303D260773A}">
      <text>
        <r>
          <rPr>
            <sz val="9"/>
            <color indexed="81"/>
            <rFont val="Tahoma"/>
            <family val="2"/>
          </rPr>
          <t>Same date as recorded on the ESCD</t>
        </r>
      </text>
    </comment>
    <comment ref="F4" authorId="0" shapeId="0" xr:uid="{9B07EC85-E7C6-46E1-85CF-3A08AD42BD60}">
      <text>
        <r>
          <rPr>
            <sz val="9"/>
            <color indexed="81"/>
            <rFont val="Tahoma"/>
            <family val="2"/>
          </rPr>
          <t xml:space="preserve">Same date as recorded on the ESCD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Alison Pilling</author>
    <author>Meriel Robson</author>
  </authors>
  <commentList>
    <comment ref="B8" authorId="0" shapeId="0" xr:uid="{5E375DE1-33A7-4800-A100-08C06B77AE86}">
      <text>
        <r>
          <rPr>
            <b/>
            <sz val="9"/>
            <color indexed="81"/>
            <rFont val="Tahoma"/>
            <family val="2"/>
          </rPr>
          <t>Alison Pilling:</t>
        </r>
        <r>
          <rPr>
            <sz val="9"/>
            <color indexed="81"/>
            <rFont val="Tahoma"/>
            <family val="2"/>
          </rPr>
          <t xml:space="preserve">
drop down data in rows 1-3 column J.</t>
        </r>
      </text>
    </comment>
    <comment ref="C8" authorId="1" shapeId="0" xr:uid="{2CBB9314-7767-43C2-9C45-BFBC336BF7FF}">
      <text>
        <r>
          <rPr>
            <b/>
            <sz val="9"/>
            <color indexed="81"/>
            <rFont val="Tahoma"/>
            <family val="2"/>
          </rPr>
          <t xml:space="preserve">Justification for grading as Minor / Major/Obs. </t>
        </r>
        <r>
          <rPr>
            <sz val="9"/>
            <color indexed="81"/>
            <rFont val="Tahoma"/>
            <family val="2"/>
          </rPr>
          <t xml:space="preserve">
</t>
        </r>
      </text>
    </comment>
    <comment ref="I8" authorId="0" shapeId="0" xr:uid="{8EEB696B-3C0E-4E77-83A2-66F6980376E8}">
      <text>
        <r>
          <rPr>
            <b/>
            <sz val="9"/>
            <color indexed="81"/>
            <rFont val="Tahoma"/>
            <family val="2"/>
          </rPr>
          <t>Alison Pilling:</t>
        </r>
        <r>
          <rPr>
            <sz val="9"/>
            <color indexed="81"/>
            <rFont val="Tahoma"/>
            <family val="2"/>
          </rPr>
          <t xml:space="preserve">
Use Open or 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6" authorId="0" shapeId="0" xr:uid="{00000000-0006-0000-0500-000001000000}">
      <text>
        <r>
          <rPr>
            <sz val="8"/>
            <color indexed="81"/>
            <rFont val="Tahoma"/>
            <family val="2"/>
          </rPr>
          <t>Name, 3 line description of key qualifications and experience</t>
        </r>
      </text>
    </comment>
    <comment ref="B37" authorId="0" shapeId="0" xr:uid="{00000000-0006-0000-0500-000002000000}">
      <text>
        <r>
          <rPr>
            <sz val="8"/>
            <color indexed="81"/>
            <rFont val="Tahoma"/>
            <family val="2"/>
          </rPr>
          <t>Name, 3 line description of key qualifications and experience</t>
        </r>
      </text>
    </comment>
    <comment ref="B47" authorId="0" shapeId="0" xr:uid="{00000000-0006-0000-0500-000003000000}">
      <text>
        <r>
          <rPr>
            <sz val="8"/>
            <color indexed="81"/>
            <rFont val="Tahoma"/>
            <family val="2"/>
          </rPr>
          <t>include name of site visited, items seen and issues discussed</t>
        </r>
      </text>
    </comment>
    <comment ref="B52" authorId="0" shapeId="0" xr:uid="{00000000-0006-0000-0500-000004000000}">
      <text>
        <r>
          <rPr>
            <sz val="8"/>
            <color indexed="81"/>
            <rFont val="Tahoma"/>
            <family val="2"/>
          </rPr>
          <t xml:space="preserve">Edit this section to name standard used, version of standard (e.g. draft number), date standard finalised. </t>
        </r>
      </text>
    </comment>
    <comment ref="B59" authorId="0" shapeId="0" xr:uid="{00000000-0006-0000-0500-000005000000}">
      <text>
        <r>
          <rPr>
            <sz val="8"/>
            <color indexed="81"/>
            <rFont val="Tahoma"/>
            <family val="2"/>
          </rPr>
          <t>Describe process of adaptation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C118" authorId="0" shapeId="0" xr:uid="{00000000-0006-0000-0800-000001000000}">
      <text>
        <r>
          <rPr>
            <sz val="8"/>
            <color indexed="81"/>
            <rFont val="Tahoma"/>
            <family val="2"/>
          </rPr>
          <t xml:space="preserve">Include description of any HCVF. If HCVF not present describe basis upon which this conclusion is made (e.g. Consultation with biologists/social specialists/NI). </t>
        </r>
      </text>
    </comment>
    <comment ref="C123" authorId="0" shapeId="0" xr:uid="{00000000-0006-0000-0800-000002000000}">
      <text>
        <r>
          <rPr>
            <sz val="8"/>
            <color indexed="81"/>
            <rFont val="Tahoma"/>
            <family val="2"/>
          </rPr>
          <t>Include description of any Indigenous peoples issues. If no indigenous people present describe basis upon which this conclusion is made (e.g. Consultation with indigenous peoples representatives/social specialists/NI).</t>
        </r>
      </text>
    </comment>
    <comment ref="C128" authorId="0" shapeId="0" xr:uid="{00000000-0006-0000-0800-000003000000}">
      <text>
        <r>
          <rPr>
            <sz val="8"/>
            <color indexed="81"/>
            <rFont val="Tahoma"/>
            <family val="2"/>
          </rPr>
          <t>Describe monitoring carried out by forest managers, mechanism for feedback into management. Describe main findings.</t>
        </r>
      </text>
    </comment>
    <comment ref="C169" authorId="0" shapeId="0" xr:uid="{00000000-0006-0000-0800-000004000000}">
      <text>
        <r>
          <rPr>
            <sz val="8"/>
            <color indexed="81"/>
            <rFont val="Tahoma"/>
            <family val="2"/>
          </rPr>
          <t>describe physical identification</t>
        </r>
      </text>
    </comment>
    <comment ref="C182" authorId="0" shapeId="0" xr:uid="{00000000-0006-0000-0800-000005000000}">
      <text>
        <r>
          <rPr>
            <sz val="8"/>
            <color indexed="81"/>
            <rFont val="Tahoma"/>
            <family val="2"/>
          </rPr>
          <t>Describe any areas over which the forest manager has some control but which are excluded from the scope of certification. Give reasons for exclusion. Describe Chain of custody controls in place to prevent confusion or contamination.</t>
        </r>
      </text>
    </comment>
    <comment ref="C187" authorId="0" shapeId="0" xr:uid="{00000000-0006-0000-0800-000006000000}">
      <text>
        <r>
          <rPr>
            <sz val="8"/>
            <color indexed="81"/>
            <rFont val="Tahoma"/>
            <family val="2"/>
          </rPr>
          <t>Refer to maps available</t>
        </r>
      </text>
    </comment>
    <comment ref="C220" authorId="0" shapeId="0" xr:uid="{00000000-0006-0000-0800-000007000000}">
      <text>
        <r>
          <rPr>
            <sz val="8"/>
            <color indexed="81"/>
            <rFont val="Tahoma"/>
            <family val="2"/>
          </rPr>
          <t>Refer to maps available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900-000001000000}">
      <text>
        <r>
          <rPr>
            <sz val="8"/>
            <color indexed="81"/>
            <rFont val="Tahoma"/>
            <family val="2"/>
          </rPr>
          <t>Name, 3 line description of key qualifications and experience</t>
        </r>
      </text>
    </comment>
    <comment ref="B51" authorId="0" shapeId="0" xr:uid="{00000000-0006-0000-0900-000002000000}">
      <text>
        <r>
          <rPr>
            <sz val="8"/>
            <color indexed="81"/>
            <rFont val="Tahoma"/>
            <family val="2"/>
          </rPr>
          <t>include name of site visited, items seen and issues discussed</t>
        </r>
      </text>
    </comment>
    <comment ref="B77" authorId="0" shapeId="0" xr:uid="{00000000-0006-0000-0900-000003000000}">
      <text>
        <r>
          <rPr>
            <sz val="8"/>
            <color indexed="81"/>
            <rFont val="Tahoma"/>
            <family val="2"/>
          </rPr>
          <t>Describe key risks, control systems, identification of certified products and point at which scope of COC ends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A00-000001000000}">
      <text>
        <r>
          <rPr>
            <sz val="8"/>
            <color indexed="81"/>
            <rFont val="Tahoma"/>
            <family val="2"/>
          </rPr>
          <t>Name, 3 line description of key qualifications and experience</t>
        </r>
      </text>
    </comment>
    <comment ref="B51" authorId="0" shapeId="0" xr:uid="{00000000-0006-0000-0A00-000002000000}">
      <text>
        <r>
          <rPr>
            <sz val="8"/>
            <color indexed="81"/>
            <rFont val="Tahoma"/>
            <family val="2"/>
          </rPr>
          <t>include name of site visited, items seen and issues discussed</t>
        </r>
      </text>
    </comment>
    <comment ref="B77" authorId="0" shapeId="0" xr:uid="{00000000-0006-0000-0A00-000003000000}">
      <text>
        <r>
          <rPr>
            <sz val="8"/>
            <color indexed="81"/>
            <rFont val="Tahoma"/>
            <family val="2"/>
          </rPr>
          <t>Describe key risks, control systems, identification of certified products and point at which scope of COC ends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6" authorId="0" shapeId="0" xr:uid="{2C7C1DF5-AD2B-4508-9D13-EDF4B8A9BBD0}">
      <text>
        <r>
          <rPr>
            <sz val="8"/>
            <color indexed="81"/>
            <rFont val="Tahoma"/>
            <family val="2"/>
          </rPr>
          <t>Name, 3 line description of key qualifications and experience</t>
        </r>
      </text>
    </comment>
    <comment ref="B47" authorId="0" shapeId="0" xr:uid="{F0B25DEF-D3CE-4BBE-AF91-6EA9222C5B2E}">
      <text>
        <r>
          <rPr>
            <sz val="8"/>
            <color indexed="81"/>
            <rFont val="Tahoma"/>
            <family val="2"/>
          </rPr>
          <t>include name of site visited, items seen and issues discussed</t>
        </r>
      </text>
    </comment>
    <comment ref="B92" authorId="0" shapeId="0" xr:uid="{E10DE103-00AC-4CDE-979A-4923E3FEB8C5}">
      <text>
        <r>
          <rPr>
            <sz val="8"/>
            <color indexed="81"/>
            <rFont val="Tahoma"/>
            <family val="2"/>
          </rPr>
          <t>Describe key risks, control systems, identification of certified products and point at which scope of COC ends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C00-000001000000}">
      <text>
        <r>
          <rPr>
            <sz val="8"/>
            <color indexed="81"/>
            <rFont val="Tahoma"/>
            <family val="2"/>
          </rPr>
          <t>Name, 3 line description of key qualifications and experience</t>
        </r>
      </text>
    </comment>
    <comment ref="B49" authorId="0" shapeId="0" xr:uid="{00000000-0006-0000-0C00-000002000000}">
      <text>
        <r>
          <rPr>
            <sz val="8"/>
            <color indexed="81"/>
            <rFont val="Tahoma"/>
            <family val="2"/>
          </rPr>
          <t>include name of site visited, items seen and issues discussed</t>
        </r>
      </text>
    </comment>
    <comment ref="B101" authorId="0" shapeId="0" xr:uid="{00000000-0006-0000-0C00-000003000000}">
      <text>
        <r>
          <rPr>
            <sz val="8"/>
            <color indexed="81"/>
            <rFont val="Tahoma"/>
            <family val="2"/>
          </rPr>
          <t>Describe key risks, control systems, identification of certified products and point at which scope of COC ends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F3F2673C-ED5B-4375-9959-42E2E77CE4F5}">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2E8F20CF-07C2-42C0-B3D0-49F747E07CD8}">
      <text>
        <r>
          <rPr>
            <b/>
            <sz val="9"/>
            <color indexed="81"/>
            <rFont val="Tahoma"/>
            <family val="2"/>
          </rPr>
          <t>Private, State or Community</t>
        </r>
        <r>
          <rPr>
            <sz val="9"/>
            <color indexed="81"/>
            <rFont val="Tahoma"/>
            <family val="2"/>
          </rPr>
          <t xml:space="preserve">
</t>
        </r>
      </text>
    </comment>
    <comment ref="T10" authorId="0" shapeId="0" xr:uid="{BA595516-6AA6-40CA-8270-E5F1A93D356D}">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Gus Hellier</author>
    <author>Valentina Faraoni</author>
  </authors>
  <commentList>
    <comment ref="A14" authorId="0" shapeId="0" xr:uid="{00000000-0006-0000-1700-000001000000}">
      <text>
        <r>
          <rPr>
            <b/>
            <sz val="8"/>
            <color indexed="81"/>
            <rFont val="Tahoma"/>
            <family val="2"/>
          </rPr>
          <t>MA/S1/S2/S3/S4/RA</t>
        </r>
      </text>
    </comment>
    <comment ref="A24" authorId="0" shapeId="0" xr:uid="{00000000-0006-0000-1700-000002000000}">
      <text>
        <r>
          <rPr>
            <sz val="8"/>
            <color indexed="81"/>
            <rFont val="Tahoma"/>
            <family val="2"/>
          </rPr>
          <t>Include:
- any areas where there has been difficulty in assessing performance against a specific FSC criterion or where it has been necessary to seek further interpretation on a FSC criterion
- any instances where non-compliances were observed but no condition or recommendation issued.</t>
        </r>
      </text>
    </comment>
    <comment ref="A34" authorId="1" shapeId="0" xr:uid="{00000000-0006-0000-1700-000003000000}">
      <text>
        <r>
          <rPr>
            <sz val="9"/>
            <color indexed="81"/>
            <rFont val="Tahoma"/>
            <family val="2"/>
          </rPr>
          <t>choose from drop down list</t>
        </r>
      </text>
    </comment>
  </commentList>
</comments>
</file>

<file path=xl/sharedStrings.xml><?xml version="1.0" encoding="utf-8"?>
<sst xmlns="http://schemas.openxmlformats.org/spreadsheetml/2006/main" count="6497" uniqueCount="3894">
  <si>
    <t>Forest Certification Public Report</t>
  </si>
  <si>
    <t>Forest Manager/Owner (Certificate Holder):</t>
  </si>
  <si>
    <t xml:space="preserve">Forest Name: </t>
  </si>
  <si>
    <t>Country:</t>
  </si>
  <si>
    <t xml:space="preserve">Standard: </t>
  </si>
  <si>
    <t>Certificate code:</t>
  </si>
  <si>
    <r>
      <t>FSC</t>
    </r>
    <r>
      <rPr>
        <vertAlign val="superscript"/>
        <sz val="14"/>
        <rFont val="Cambria"/>
        <family val="1"/>
      </rPr>
      <t>®</t>
    </r>
    <r>
      <rPr>
        <sz val="14"/>
        <rFont val="Cambria"/>
        <family val="1"/>
      </rPr>
      <t xml:space="preserve"> logo licence code:</t>
    </r>
  </si>
  <si>
    <t>Certificate issue date:</t>
  </si>
  <si>
    <t>Certificate expiry date:</t>
  </si>
  <si>
    <t>Table of contents:</t>
  </si>
  <si>
    <t>1. Basic Info</t>
  </si>
  <si>
    <t>2. Findings</t>
  </si>
  <si>
    <t>3. Main Assessment Certification Process</t>
  </si>
  <si>
    <t>4. Admin</t>
  </si>
  <si>
    <r>
      <t xml:space="preserve">5. Main Assessment Forest details </t>
    </r>
    <r>
      <rPr>
        <b/>
        <sz val="10"/>
        <rFont val="Cambria"/>
        <family val="1"/>
      </rPr>
      <t>OR</t>
    </r>
    <r>
      <rPr>
        <sz val="10"/>
        <rFont val="Cambria"/>
        <family val="1"/>
      </rPr>
      <t xml:space="preserve"> 5a Main Assessment for Groups</t>
    </r>
  </si>
  <si>
    <t>6. Surveillance 1 (S1)</t>
  </si>
  <si>
    <t>7. Surveillance 2 (S2)</t>
  </si>
  <si>
    <t>8. Surveillance 3 (S3)</t>
  </si>
  <si>
    <t>9. Surveillance 4 (S4)</t>
  </si>
  <si>
    <t>Annexes:</t>
  </si>
  <si>
    <t>A1: Forest Management Standard (A1 FM Std)</t>
  </si>
  <si>
    <t>A1.1: Pesticides</t>
  </si>
  <si>
    <t>A1.2 IFL</t>
  </si>
  <si>
    <t>A2: Consultation</t>
  </si>
  <si>
    <t>A3: Species list</t>
  </si>
  <si>
    <t>A4: CITES list (for reference)</t>
  </si>
  <si>
    <t>A5: Additional Info</t>
  </si>
  <si>
    <t>A6: Group Standard</t>
  </si>
  <si>
    <t>A7: Group member details/ FMU details (Group &amp; Multiple FMU)</t>
  </si>
  <si>
    <t>A8: Sampling calculation</t>
  </si>
  <si>
    <t>A9: NTFP checklist (use appropriate adapted standard for specific NTFP and region)</t>
  </si>
  <si>
    <t>A10: Glossary</t>
  </si>
  <si>
    <t>A11: Certification Decision form</t>
  </si>
  <si>
    <t>A12: Product Schedule</t>
  </si>
  <si>
    <t>A12b: Ecosystem Services Schedule</t>
  </si>
  <si>
    <t>A13: ILO Conventions (for reference)</t>
  </si>
  <si>
    <t>A14: Product Codes (for reference)</t>
  </si>
  <si>
    <t>A15: Translation requirements (for reference)</t>
  </si>
  <si>
    <t>A16: Ecosystem Services checklist and statement</t>
  </si>
  <si>
    <t>A17: Ecosystem Services findings</t>
  </si>
  <si>
    <t>A18: Opening &amp; Closing meeting</t>
  </si>
  <si>
    <t>Assessment date</t>
  </si>
  <si>
    <t>Audit Team Leader</t>
  </si>
  <si>
    <t>Checked by</t>
  </si>
  <si>
    <t>Date Checked</t>
  </si>
  <si>
    <t>Approved by</t>
  </si>
  <si>
    <t>Report finalisation / update date</t>
  </si>
  <si>
    <t>MA</t>
  </si>
  <si>
    <t>S1</t>
  </si>
  <si>
    <t>S2</t>
  </si>
  <si>
    <t>S3</t>
  </si>
  <si>
    <t>S4</t>
  </si>
  <si>
    <t>Please note that the main text of this report is publicly available on request</t>
  </si>
  <si>
    <t>Soil Association Certification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</si>
  <si>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</si>
  <si>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</si>
  <si>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</si>
  <si>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</si>
  <si>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r>
      <rPr>
        <sz val="8"/>
        <rFont val="Cambria"/>
        <family val="1"/>
      </rPr>
      <t>FSC Licence Code FSC</t>
    </r>
    <r>
      <rPr>
        <vertAlign val="superscript"/>
        <sz val="8"/>
        <rFont val="Cambria"/>
        <family val="1"/>
      </rPr>
      <t>®</t>
    </r>
    <r>
      <rPr>
        <sz val="8"/>
        <rFont val="Cambria"/>
        <family val="1"/>
      </rPr>
      <t xml:space="preserve"> A000525</t>
    </r>
  </si>
  <si>
    <t xml:space="preserve">BASIC INFORMATION </t>
  </si>
  <si>
    <t>note to applicant - please complete this column</t>
  </si>
  <si>
    <t>Note: cells highlighted in green include information requested on the FSC database. Please check carefully at each audit and highlight changes in yellow</t>
  </si>
  <si>
    <t>Certification Body</t>
  </si>
  <si>
    <t>Soil Association Certification Ltd</t>
  </si>
  <si>
    <t>Guidance</t>
  </si>
  <si>
    <t>1.1.1</t>
  </si>
  <si>
    <t>Certificate registration code</t>
  </si>
  <si>
    <t>To be completed by SA Certification on issue of certificate</t>
  </si>
  <si>
    <t>1.1.2</t>
  </si>
  <si>
    <t>Type of certification</t>
  </si>
  <si>
    <t>FSC</t>
  </si>
  <si>
    <t>1.1.3</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</si>
  <si>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</si>
  <si>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</si>
  <si>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r>
      <t>Details of forest manager/owner/</t>
    </r>
    <r>
      <rPr>
        <b/>
        <sz val="11"/>
        <rFont val="Cambria"/>
        <family val="1"/>
      </rPr>
      <t>contractor/wood procurement organisation (Certificate holder)</t>
    </r>
  </si>
  <si>
    <t>1.2.1</t>
  </si>
  <si>
    <t>Company name and legal entity</t>
  </si>
  <si>
    <t>1.2.2</t>
  </si>
  <si>
    <t>Company name and legal entity in local language</t>
  </si>
  <si>
    <t>1.2.3</t>
  </si>
  <si>
    <t>Company registration number</t>
  </si>
  <si>
    <t>1.2.4</t>
  </si>
  <si>
    <t>Contact person</t>
  </si>
  <si>
    <t>1.2.5</t>
  </si>
  <si>
    <t>Business address</t>
  </si>
  <si>
    <t>Street/Town(City)/State(County)/Zip(Postal code)</t>
  </si>
  <si>
    <t xml:space="preserve">Forest owner(s), or </t>
  </si>
  <si>
    <t>1.2.6</t>
  </si>
  <si>
    <t>Country</t>
  </si>
  <si>
    <t>Wood procurement organisation(s), or</t>
  </si>
  <si>
    <t>1.2.7</t>
  </si>
  <si>
    <t>Tel</t>
  </si>
  <si>
    <t>Forest contractor(s):</t>
  </si>
  <si>
    <t>1.2.8</t>
  </si>
  <si>
    <t>Fax</t>
  </si>
  <si>
    <t>Felling operations contractor</t>
  </si>
  <si>
    <t>1.2.9</t>
  </si>
  <si>
    <t>e-mail</t>
  </si>
  <si>
    <t>Silvicultural contractor, or</t>
  </si>
  <si>
    <t>1.2.10</t>
  </si>
  <si>
    <t>web page address</t>
  </si>
  <si>
    <t>Forest management planning contractor</t>
  </si>
  <si>
    <t>1.2.11</t>
  </si>
  <si>
    <t>Application information completed by duly authorised representative</t>
  </si>
  <si>
    <t>Insert electronic signature or name as equivalent here</t>
  </si>
  <si>
    <t>1.2.12</t>
  </si>
  <si>
    <t>Any particular logistics for travel arrangements to the site or between the sites?</t>
  </si>
  <si>
    <t>Scope of certificate</t>
  </si>
  <si>
    <t>1.3.1</t>
  </si>
  <si>
    <t>Type of certificate</t>
  </si>
  <si>
    <t xml:space="preserve">Single / Group </t>
  </si>
  <si>
    <t>Single</t>
  </si>
  <si>
    <t>1.3.1.a</t>
  </si>
  <si>
    <t>Type of operation</t>
  </si>
  <si>
    <t xml:space="preserve">Forest owner(s), or 
Wood procurement organisation(s), or
Forest contractor(s):
- Felling operations contractor
- Silvicultural contractor, or
- Forest management planning contractor.
</t>
  </si>
  <si>
    <t>Group</t>
  </si>
  <si>
    <t>1.3.2a</t>
  </si>
  <si>
    <r>
      <t>Name(s) of the forest</t>
    </r>
    <r>
      <rPr>
        <sz val="11"/>
        <rFont val="Cambria"/>
        <family val="1"/>
      </rPr>
      <t>/organisations covered by the certificate</t>
    </r>
  </si>
  <si>
    <t>For groups see Annex 7</t>
  </si>
  <si>
    <t>1.3.2b</t>
  </si>
  <si>
    <t>Number of group members</t>
  </si>
  <si>
    <t>Applicable for groups only</t>
  </si>
  <si>
    <t>1.3.3</t>
  </si>
  <si>
    <t>Number of Forest Management Units (FMUs)</t>
  </si>
  <si>
    <t xml:space="preserve">FMU = Area covered by Forest Management Plan </t>
  </si>
  <si>
    <t>1.3.4</t>
  </si>
  <si>
    <t>1.3.5</t>
  </si>
  <si>
    <t>Region</t>
  </si>
  <si>
    <t>1.3.6</t>
  </si>
  <si>
    <t>Latitude</t>
  </si>
  <si>
    <t>x deg, x min E or W - Coordinates should refer to the center of the FMU.
For Groups/Multiple FMUs write: "refer to A7".</t>
  </si>
  <si>
    <t>1.3.7</t>
  </si>
  <si>
    <t>Longitude</t>
  </si>
  <si>
    <t>x deg, x min, N or S -  Coordinates should refer to the center of the FMU.
For Groups/Multiple FMUs write "refer to A7"</t>
  </si>
  <si>
    <t>North</t>
  </si>
  <si>
    <t>1.3.8</t>
  </si>
  <si>
    <t>Hemisphere</t>
  </si>
  <si>
    <t>North/ South</t>
  </si>
  <si>
    <t>South</t>
  </si>
  <si>
    <t>1.3.9</t>
  </si>
  <si>
    <t>Forest Zone or Biome</t>
  </si>
  <si>
    <t>Boreal/ Temperate/Subtropical/Tropical</t>
  </si>
  <si>
    <t>Boreal</t>
  </si>
  <si>
    <t>Temperate</t>
  </si>
  <si>
    <t>1.3.10</t>
  </si>
  <si>
    <r>
      <t>FSC</t>
    </r>
    <r>
      <rPr>
        <b/>
        <u/>
        <vertAlign val="superscript"/>
        <sz val="11"/>
        <rFont val="Cambria"/>
        <family val="1"/>
      </rPr>
      <t>®</t>
    </r>
    <r>
      <rPr>
        <b/>
        <u/>
        <sz val="11"/>
        <rFont val="Cambria"/>
        <family val="1"/>
      </rPr>
      <t xml:space="preserve"> AAF category/ies</t>
    </r>
  </si>
  <si>
    <t>Non-SLIMF area (ha)</t>
  </si>
  <si>
    <t>SLIMF area (ha)</t>
  </si>
  <si>
    <t>Subtropical</t>
  </si>
  <si>
    <t>Natural Forest - Community Forestry</t>
  </si>
  <si>
    <t>Tropical</t>
  </si>
  <si>
    <t>Natural Forest- Conservation purposes</t>
  </si>
  <si>
    <t>Natural Forest - Tropical</t>
  </si>
  <si>
    <t>Natural Forest - Boreal</t>
  </si>
  <si>
    <t>Natural Forest Temperate</t>
  </si>
  <si>
    <t>Plantation</t>
  </si>
  <si>
    <t>Forest management</t>
  </si>
  <si>
    <t>Choose from:</t>
  </si>
  <si>
    <t>1.4.1</t>
  </si>
  <si>
    <t>Type of enterprise</t>
  </si>
  <si>
    <t>Industrial/Non Industrial/Government/
Private/Communal/Group/Resource Manager</t>
  </si>
  <si>
    <t>Tenure management</t>
  </si>
  <si>
    <t xml:space="preserve">Public/State/Community/Private (please give total # ha for each type)
</t>
  </si>
  <si>
    <t>Indigenous/Concession/Low intensity/Small producer</t>
  </si>
  <si>
    <t>Ownership</t>
  </si>
  <si>
    <t xml:space="preserve">Public/State/Community/Private
</t>
  </si>
  <si>
    <t>Indigenous</t>
  </si>
  <si>
    <t>1.4.2</t>
  </si>
  <si>
    <t>Total area (hectares)</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</si>
  <si>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</si>
  <si>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</si>
  <si>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</si>
  <si>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</si>
  <si>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</si>
  <si>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</si>
  <si>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</si>
  <si>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</si>
  <si>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</si>
  <si>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1.4.3</t>
  </si>
  <si>
    <t>Forest Type</t>
  </si>
  <si>
    <t>Natural/Plantation/Semi-Natural &amp; Mixed Plantation &amp; Natural Forest</t>
  </si>
  <si>
    <t>Natural</t>
  </si>
  <si>
    <t>1.4.4</t>
  </si>
  <si>
    <t>Forest Composition</t>
  </si>
  <si>
    <t>Broad-leaved/Coniferous/Broad-leaved dominant/Coniferous dominant</t>
  </si>
  <si>
    <t>1.4.5a</t>
  </si>
  <si>
    <t xml:space="preserve">List of High Conservation Values </t>
  </si>
  <si>
    <t xml:space="preserve">Delete as appropriate
See applicable National/Regional/Interim Forest Stewardship Standard for guidance.  </t>
  </si>
  <si>
    <t>Semi-Natural &amp; Mixed Plantation &amp; Natural Forest</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</si>
  <si>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</si>
  <si>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</si>
  <si>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</si>
  <si>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</si>
  <si>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</si>
  <si>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</si>
  <si>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</si>
  <si>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</si>
  <si>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</si>
  <si>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</si>
  <si>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</si>
  <si>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</si>
  <si>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</si>
  <si>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Drop down list Y/N</t>
  </si>
  <si>
    <t>1.4.6</t>
  </si>
  <si>
    <t>Plantation species category</t>
  </si>
  <si>
    <t>Not applicable/Indigenous/Exotic/
Mixed Indigenous and exotic</t>
  </si>
  <si>
    <t>1.4.7</t>
  </si>
  <si>
    <t>Principal Species</t>
  </si>
  <si>
    <t>Tree species – list or see Annex 3</t>
  </si>
  <si>
    <t>1.4.8</t>
  </si>
  <si>
    <t>Annual allowable cut (cu.m.yr)</t>
  </si>
  <si>
    <t>Actual Annual Cut (cu.m.yr)</t>
  </si>
  <si>
    <t>1.4.8a</t>
  </si>
  <si>
    <t>Approximate annual commercial production of non-timber forest products included in the scope of the certificate, by product type.</t>
  </si>
  <si>
    <t>1.4.9</t>
  </si>
  <si>
    <t>Product categories</t>
  </si>
  <si>
    <t>Round wood / Treated roundwood / Firewood / Sawn timber/ Charcoal / Non timber products – specify / Other - specify</t>
  </si>
  <si>
    <t>1.4.10</t>
  </si>
  <si>
    <t xml:space="preserve">Point of sale </t>
  </si>
  <si>
    <t xml:space="preserve">Standing / Roadside / Delivered </t>
  </si>
  <si>
    <t>1.4.11</t>
  </si>
  <si>
    <t>Number of workers – Employees</t>
  </si>
  <si>
    <t>Number male/female</t>
  </si>
  <si>
    <t>Total:</t>
  </si>
  <si>
    <t>1.4.12</t>
  </si>
  <si>
    <t>Contractors/Community/other workers</t>
  </si>
  <si>
    <t>1.4.13</t>
  </si>
  <si>
    <t>Pilot Project</t>
  </si>
  <si>
    <t>1.4.14</t>
  </si>
  <si>
    <t>SLIMFs - Small</t>
  </si>
  <si>
    <t>1.4.15</t>
  </si>
  <si>
    <t>SLIMFs - Low intensity</t>
  </si>
  <si>
    <t>1.4.16</t>
  </si>
  <si>
    <t xml:space="preserve">Division of FMUs </t>
  </si>
  <si>
    <t>Number</t>
  </si>
  <si>
    <t>Area</t>
  </si>
  <si>
    <t>Less than 100 ha</t>
  </si>
  <si>
    <t>100 ha – 1000 ha</t>
  </si>
  <si>
    <t>1000 ha – 10,000 ha</t>
  </si>
  <si>
    <t xml:space="preserve">More than 10,000 ha </t>
  </si>
  <si>
    <t>Total</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</si>
  <si>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</si>
  <si>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</si>
  <si>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</si>
  <si>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</si>
  <si>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YES</t>
  </si>
  <si>
    <t>NO</t>
  </si>
  <si>
    <t>DO NOT DELETE - contains drop down data</t>
  </si>
  <si>
    <t>Obs</t>
  </si>
  <si>
    <t>Minor</t>
  </si>
  <si>
    <t>Major</t>
  </si>
  <si>
    <t>CORRECTIVE ACTION REGISTER</t>
  </si>
  <si>
    <t>Justification for grading (DROP DOWN LIST)</t>
  </si>
  <si>
    <t>No.</t>
  </si>
  <si>
    <t>Grade</t>
  </si>
  <si>
    <r>
      <t xml:space="preserve">Non-compliance (or potential non-compliance for an Observation)
</t>
    </r>
    <r>
      <rPr>
        <sz val="10"/>
        <rFont val="Cambria"/>
        <family val="1"/>
        <scheme val="major"/>
      </rPr>
      <t>(Groups: specify Group or Member level)</t>
    </r>
  </si>
  <si>
    <t>Std ref</t>
  </si>
  <si>
    <t>Corrective Action Request</t>
  </si>
  <si>
    <t>Deadline</t>
  </si>
  <si>
    <r>
      <t xml:space="preserve">Date &amp; Evidence
</t>
    </r>
    <r>
      <rPr>
        <sz val="10"/>
        <rFont val="Cambria"/>
        <family val="1"/>
        <scheme val="major"/>
      </rPr>
      <t>(Record date &amp; name if closing between surveillance audits.)</t>
    </r>
  </si>
  <si>
    <t>Status</t>
  </si>
  <si>
    <t>Date Closed</t>
  </si>
  <si>
    <t>CARs from MA</t>
  </si>
  <si>
    <t>OBS - complies with the STD requirements but potential NC in future</t>
  </si>
  <si>
    <t>200X.1</t>
  </si>
  <si>
    <t xml:space="preserve">Obs </t>
  </si>
  <si>
    <r>
      <rPr>
        <b/>
        <sz val="11"/>
        <color indexed="12"/>
        <rFont val="Cambria"/>
        <family val="1"/>
      </rPr>
      <t xml:space="preserve">8.3.3: </t>
    </r>
    <r>
      <rPr>
        <sz val="11"/>
        <color indexed="12"/>
        <rFont val="Cambria"/>
        <family val="1"/>
      </rPr>
      <t xml:space="preserve">Immediately on certification the group must include their FSC COC code and FSC status of material (e.g. FSC 100%), on all delivery notes and sales invoices issued for certified product. This will be checked at S1 audit. </t>
    </r>
  </si>
  <si>
    <t>FSC 8.3.3</t>
  </si>
  <si>
    <t xml:space="preserve">The company should include their FSC COC code and FSC status of material (e.g. FSC 100%), as appropriate on all delivery notes &amp; sales invoices issued for certified product.    </t>
  </si>
  <si>
    <t>From first sale of FSC material, to be checked within 12 months of the finalisation date of this report, and no later than next annual audit</t>
  </si>
  <si>
    <r>
      <rPr>
        <b/>
        <u/>
        <sz val="11"/>
        <color indexed="12"/>
        <rFont val="Cambria"/>
        <family val="1"/>
      </rPr>
      <t>2018 S1:</t>
    </r>
    <r>
      <rPr>
        <sz val="11"/>
        <color indexed="12"/>
        <rFont val="Cambria"/>
        <family val="1"/>
      </rPr>
      <t xml:space="preserve"> No FSC sales yet therefore Obs to remain open for review at S2.</t>
    </r>
  </si>
  <si>
    <t>Open</t>
  </si>
  <si>
    <t>Example CARs for guidance (delete from audit report)</t>
  </si>
  <si>
    <t>Major - absence or a total breakdown of a system,</t>
  </si>
  <si>
    <t>Closed</t>
  </si>
  <si>
    <t>Minor - unusual/non-systematic</t>
  </si>
  <si>
    <t>n/a</t>
  </si>
  <si>
    <t>Choose one option from the drop downs</t>
  </si>
  <si>
    <t>CARs from S1</t>
  </si>
  <si>
    <t>Major - repeated/systematic</t>
  </si>
  <si>
    <t>Major - not corrected or adequately responded to by the client once identified.</t>
  </si>
  <si>
    <t>Minor - Temporary lapse</t>
  </si>
  <si>
    <t>Within 12 months of the finalisation date of this report, and no later than next annual audit</t>
  </si>
  <si>
    <t>.</t>
  </si>
  <si>
    <t>Minor - impact limited temporal and spatial scale</t>
  </si>
  <si>
    <t>Major - continung over a long time period</t>
  </si>
  <si>
    <t>Major - affects a wide area and/or causes significant damage,</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</si>
  <si>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</si>
  <si>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Assessment dates</t>
  </si>
  <si>
    <t>Pre-assessment dates</t>
  </si>
  <si>
    <t>Main Assessment dates</t>
  </si>
  <si>
    <t>Itinerary</t>
  </si>
  <si>
    <t>(Date) Opening meeting</t>
  </si>
  <si>
    <t>(Date) Audit: Review of documentation [&amp; Group systems], staff interviews</t>
  </si>
  <si>
    <t>(Date) Stakeholder meetings</t>
  </si>
  <si>
    <t>(Date) Site visit [Group member (Name);] FMU (Name)</t>
  </si>
  <si>
    <t>(Date) Document review</t>
  </si>
  <si>
    <t>(Date) Auditors meeting</t>
  </si>
  <si>
    <t>(Date) Closing meeting</t>
  </si>
  <si>
    <t>Estimate of person days to implement assessment</t>
  </si>
  <si>
    <t xml:space="preserve">Summary of person days including time spent on preparatory work, actual audit days, consultation and report writing (excluding travel to the region). </t>
  </si>
  <si>
    <t>Justification for increasing and decreasing factors</t>
  </si>
  <si>
    <t xml:space="preserve">Factors increasing auditing time: Infrastructure, Difficult stakeholder context, Significant # of stakeholder concerns, New complaints, New country/region, # of open CARs, Indigenous Peoples present, HCVs present. </t>
  </si>
  <si>
    <t xml:space="preserve">Factors decreasing auditing time: Plantations, Limited forestry activities, Group and multiple MU certificates. </t>
  </si>
  <si>
    <t>Assessment team</t>
  </si>
  <si>
    <t>The assessment team consisted of:</t>
  </si>
  <si>
    <r>
      <t xml:space="preserve">1) </t>
    </r>
    <r>
      <rPr>
        <sz val="11"/>
        <color indexed="12"/>
        <rFont val="Cambria"/>
        <family val="1"/>
      </rPr>
      <t>name (Audit Team Leader) summary of relevant expertise</t>
    </r>
  </si>
  <si>
    <r>
      <t>2)</t>
    </r>
    <r>
      <rPr>
        <sz val="11"/>
        <color indexed="12"/>
        <rFont val="Cambria"/>
        <family val="1"/>
      </rPr>
      <t xml:space="preserve"> name (Auditor) summary of relevant expertise</t>
    </r>
  </si>
  <si>
    <r>
      <t xml:space="preserve">3) </t>
    </r>
    <r>
      <rPr>
        <sz val="11"/>
        <color indexed="12"/>
        <rFont val="Cambria"/>
        <family val="1"/>
      </rPr>
      <t>name (Technical Expert) summary of relevant expertise</t>
    </r>
  </si>
  <si>
    <r>
      <t xml:space="preserve">4) </t>
    </r>
    <r>
      <rPr>
        <sz val="11"/>
        <color indexed="12"/>
        <rFont val="Cambria"/>
        <family val="1"/>
      </rPr>
      <t>name (Translator) summary of relevant expertise</t>
    </r>
  </si>
  <si>
    <t>Team members’ c.v.’s are held on file at the SA Cert office.</t>
  </si>
  <si>
    <t>3.2.1</t>
  </si>
  <si>
    <t>Report author</t>
  </si>
  <si>
    <t>Please complete</t>
  </si>
  <si>
    <t>Report Peer review</t>
  </si>
  <si>
    <t>The Inspection report and draft SA Cert decision was reviewed by a Peer Review Panel consisting of:</t>
  </si>
  <si>
    <t>1)  name &amp; summary of relevant expertise</t>
  </si>
  <si>
    <t>2)  name &amp; summary of relevant expertise</t>
  </si>
  <si>
    <t>The Inspection report and draft SA Cert decision was also sent to the client for comment.</t>
  </si>
  <si>
    <t>Certification decision</t>
  </si>
  <si>
    <t>See annex 11</t>
  </si>
  <si>
    <t>Rationale for approach to assessment</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</si>
  <si>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
  </si>
  <si>
    <t>Justification for selection of items and places inspected</t>
  </si>
  <si>
    <t>E.g. 12.5.18 Document review at site office - management planning documentation and records reviewed in office with managers.</t>
  </si>
  <si>
    <t>E.g. 13.5.18 compartment 15 visited at FMU 1, harvesting in progress observed, contractors interviewed, yield control discussed with manager.</t>
  </si>
  <si>
    <t>etc.</t>
  </si>
  <si>
    <t>Standards used (inc version and date approved)</t>
  </si>
  <si>
    <t>delete /amend as applicable:</t>
  </si>
  <si>
    <t>The forest management was evaluated against the Soil Association Certification Generic Standard and Checklist, modified to meet regional conditions and take account of existing regional standards.  A copy of the latest version of the standard is available at http://www.sacert.org/forestry and contains information on the process of amendment.</t>
  </si>
  <si>
    <t>OR</t>
  </si>
  <si>
    <r>
      <t xml:space="preserve">The forest management was evaluated against the National Forest Stewardship Standard (NFSS) for </t>
    </r>
    <r>
      <rPr>
        <i/>
        <sz val="11"/>
        <color indexed="10"/>
        <rFont val="Cambria"/>
        <family val="1"/>
      </rPr>
      <t xml:space="preserve">Country: FSC-STD-name and version, Approved; Date. </t>
    </r>
    <r>
      <rPr>
        <sz val="11"/>
        <color indexed="12"/>
        <rFont val="Cambria"/>
        <family val="1"/>
      </rPr>
      <t xml:space="preserve"> Available at https://fsc.org/en/document-center</t>
    </r>
  </si>
  <si>
    <r>
      <t xml:space="preserve">The forest management was evaluated against the Interim National Standard (INS) for </t>
    </r>
    <r>
      <rPr>
        <i/>
        <sz val="11"/>
        <color indexed="10"/>
        <rFont val="Cambria"/>
        <family val="1"/>
      </rPr>
      <t xml:space="preserve">Country: FSC-STD-name and version, Approved; Date. </t>
    </r>
    <r>
      <rPr>
        <i/>
        <sz val="11"/>
        <color indexed="12"/>
        <rFont val="Cambria"/>
        <family val="1"/>
      </rPr>
      <t xml:space="preserve"> </t>
    </r>
    <r>
      <rPr>
        <sz val="11"/>
        <color indexed="12"/>
        <rFont val="Cambria"/>
        <family val="1"/>
      </rPr>
      <t>Available at https://fsc.org/en/document-center</t>
    </r>
  </si>
  <si>
    <t>AND for groups</t>
  </si>
  <si>
    <t>The group system was evaluated against the SA Cert Group Certification Standard and Checklist.</t>
  </si>
  <si>
    <t>3.7.1</t>
  </si>
  <si>
    <t>Adaptations/Modifications to standard</t>
  </si>
  <si>
    <t>None/edit as appropriate</t>
  </si>
  <si>
    <t xml:space="preserve">Stakeholder consultation process </t>
  </si>
  <si>
    <t>3.8.1</t>
  </si>
  <si>
    <t>Summary of stakeholder process</t>
  </si>
  <si>
    <t>x consultees were contacted</t>
  </si>
  <si>
    <t>x responses were received</t>
  </si>
  <si>
    <t>Consultation was carried out on day/month/200x</t>
  </si>
  <si>
    <t>x visits/interviews were held by phone/ in person during audit..</t>
  </si>
  <si>
    <t>See A2 for summary of issues raised by stakeholders and SA Cert response</t>
  </si>
  <si>
    <t>Observations</t>
  </si>
  <si>
    <t>Observations are recorded systematically using the SA Cert  Checklist.  The completed checklist is attached as Annex 1. Implementation of the SA Cert checklist is based on evaluation of every Criterion of the FSC Principles and Criteria for Forest Stewardship.  Only minor non-compliances are considered acceptable in order for a certificate to be issued.  Major non-compliances result in the issue of a pre-condition.  Minor non-conformances result in the issue of a condition or observation.  Pre-conditions, conditions and observations are presented in Section2 of this report. Strengths are identified in the checklist denoted with a score of 4 or 5. Criteria scoring 3 in the checklist meet the requirements of the standard indicating compliance with FSC requirements. Weaknesses at Criterion level are identified in the checklist denoted with a score of 1 or 2 and are considered as non-compliances. These criteria require pre-conditions (score 1) or conditions/observations (score 2). Weaknesses at indicator level are denoted with an X.</t>
  </si>
  <si>
    <t>Observations were recorded systematically using the SA Cert UKWAS checklist and supplementary checklists where applicable.  The completed checklist is attached as Annex 1. Implementation of the UKWAS/FSC standard is based on conformance with every requirement of the standard.  A summary of results based on the FSC P&amp;C is also given in Annex 1. Only minor non-conformances are considered acceptable in order for a certificate to be issued.  Major non-conformances result in the issue of a pre-condition.  Minor non-conformances result in the issue of a condition or observation.  Pre-conditions, conditions and observations are presented in Section 2 of this report.</t>
  </si>
  <si>
    <t>Each non-compliance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</si>
  <si>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ISSUES</t>
  </si>
  <si>
    <t>Where an issue was difficult to assess or contradictory evidence was identified this is discussed in the section below and the conclusions drawn given.</t>
  </si>
  <si>
    <t>Ref</t>
  </si>
  <si>
    <t>Issue</t>
  </si>
  <si>
    <t>WGCS x.x</t>
  </si>
  <si>
    <t>FSC x.x</t>
  </si>
  <si>
    <t>UKWAS x.x, FSC x.x</t>
  </si>
  <si>
    <t>etc</t>
  </si>
  <si>
    <t>Results, Conclusions and Recommendations</t>
  </si>
  <si>
    <t xml:space="preserve">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t>
  </si>
  <si>
    <t>A certificate has been issued for the period given on the cover page and will be maintained  subject to successful performance at surveillance assessments.</t>
  </si>
  <si>
    <t>On the basis of the observations recorded on the attached standard and checklist annex 1 and the corrective actions in section 2 of this report, specifically the Pre-conditions, a certificate cannot be issued until these pre-conditions are closed out.</t>
  </si>
  <si>
    <t>ADMINISTRATIVE CONTEXT</t>
  </si>
  <si>
    <t>Context – summary of the legislative, administrative and land use contexts in which the forest management enterprise operates, including the roles of responsible government agencies, involved in aspects of forest management (eg. harvesting, monitoring , protection, health and safety, infrastructure and other uses).</t>
  </si>
  <si>
    <t>National Forest Cover and land use summary</t>
  </si>
  <si>
    <t>Agencies involved in forest management, protection and monitoring</t>
  </si>
  <si>
    <r>
      <t xml:space="preserve">THE FOREST - </t>
    </r>
    <r>
      <rPr>
        <b/>
        <i/>
        <sz val="11"/>
        <color indexed="12"/>
        <rFont val="Cambria"/>
        <family val="1"/>
      </rPr>
      <t>edit text in blue as appropriate and change to black text before submitting report for review</t>
    </r>
  </si>
  <si>
    <t>GENERAL BACKGROUND ABOUT THE FME</t>
  </si>
  <si>
    <t>5.1.1</t>
  </si>
  <si>
    <t>Type of FME and year established</t>
  </si>
  <si>
    <t>TENURE</t>
  </si>
  <si>
    <t>5.2.1</t>
  </si>
  <si>
    <t>Third party tenure and use rights</t>
  </si>
  <si>
    <t>A summary of ownership and use-rights (both legal and customary) of parties other than the certificate holder;</t>
  </si>
  <si>
    <t>5.2.2</t>
  </si>
  <si>
    <t>Forest Owner/manager’s other activity or areas managed</t>
  </si>
  <si>
    <t>5.2.3</t>
  </si>
  <si>
    <t>Land use history and profile of adjacent lands</t>
  </si>
  <si>
    <t xml:space="preserve">SUMMARY OF FOREST MANAGEMENT </t>
  </si>
  <si>
    <t>5.3.1</t>
  </si>
  <si>
    <t xml:space="preserve">Structure of management organisation </t>
  </si>
  <si>
    <t xml:space="preserve">In the case of Multiple FMU's there is a specified person with overall responsibility for the multi-site - usually the contact person. </t>
  </si>
  <si>
    <t>5.3.2</t>
  </si>
  <si>
    <t>Description of Management System</t>
  </si>
  <si>
    <t>Documented system (not required to be documented for SLIMF ops)/ Centralised policies and procedures</t>
  </si>
  <si>
    <t xml:space="preserve">Description of resources available: technical (ie. equipment) and human (ie no. of people /relevant training/access to expert advice)  </t>
  </si>
  <si>
    <t>In the case of Multiple FMUs there is a clear system to ensure all sites meet the FSC requirements.</t>
  </si>
  <si>
    <t>5.3.3</t>
  </si>
  <si>
    <t>Total management area and main divisions</t>
  </si>
  <si>
    <t>5.3.4</t>
  </si>
  <si>
    <t>Forest composition and forest production</t>
  </si>
  <si>
    <t>See 1.4.2-5</t>
  </si>
  <si>
    <t>5.3.5</t>
  </si>
  <si>
    <t>Management objectives</t>
  </si>
  <si>
    <t>5.3.6</t>
  </si>
  <si>
    <t>Silviculture and/or forest management systems</t>
  </si>
  <si>
    <t>5.3.6a</t>
  </si>
  <si>
    <t>General description</t>
  </si>
  <si>
    <t>5.3.6b</t>
  </si>
  <si>
    <t>Restocking</t>
  </si>
  <si>
    <t>x ha restocked by replanting</t>
  </si>
  <si>
    <t>x ha restocked by natural regeneration</t>
  </si>
  <si>
    <t>5.3.7</t>
  </si>
  <si>
    <t>Principal harvesting techniques</t>
  </si>
  <si>
    <t>SUSTAINED YIELD</t>
  </si>
  <si>
    <t>5.4.1</t>
  </si>
  <si>
    <t>5.4.2</t>
  </si>
  <si>
    <t>Assumptions and sources of data on which estimates are based</t>
  </si>
  <si>
    <t>5.4.3</t>
  </si>
  <si>
    <t>Rationale for annual harvest in terms of volumes and species</t>
  </si>
  <si>
    <t>5.4.4</t>
  </si>
  <si>
    <t xml:space="preserve">Actual historical production </t>
  </si>
  <si>
    <t>5.4.5</t>
  </si>
  <si>
    <t>Current production</t>
  </si>
  <si>
    <t>Quantitative summary for each of the main commercial species/NTFP</t>
  </si>
  <si>
    <t>5.4.6</t>
  </si>
  <si>
    <t>Projected production</t>
  </si>
  <si>
    <t xml:space="preserve">ENVIRONMENT AND BIODIVERSITY </t>
  </si>
  <si>
    <t>5.5.1</t>
  </si>
  <si>
    <t>Environmental safeguards</t>
  </si>
  <si>
    <t>Summary from management plan</t>
  </si>
  <si>
    <t>5.5.2</t>
  </si>
  <si>
    <t>Management strategy for the identification and protection of rare, threatened and endangered species;</t>
  </si>
  <si>
    <t>5.5.3</t>
  </si>
  <si>
    <t>Description of High Conservation Values present</t>
  </si>
  <si>
    <t>Cross-reference to Basic Info 1.4.5a</t>
  </si>
  <si>
    <t>5.5.4</t>
  </si>
  <si>
    <t>Chemical pesticides used within the forest area and reason for use</t>
  </si>
  <si>
    <t>Short description. Record the quantitative data in A1.1 Pesticides</t>
  </si>
  <si>
    <t>SOCIAL AND COMMUNITY ISSUES</t>
  </si>
  <si>
    <t>SUMMARY OF MONITORING ACTIVITIES</t>
  </si>
  <si>
    <t>The certificate holder's procedures for monitoring growth, yield and forest dynamics (incl. changes in flora and fauna), environmental and social impacts, and costs, productivity, and efficiency.</t>
  </si>
  <si>
    <t>OTHER ACTIVITIES</t>
  </si>
  <si>
    <t>5.8.1</t>
  </si>
  <si>
    <t>Summary of non forestry activities being undertaken within the management area</t>
  </si>
  <si>
    <t>Whether they are undertaken by the certificate holder or by some other party (e.g. mining, industrial operations, agriculture, hunting, commercial tourism, etc.).</t>
  </si>
  <si>
    <t>5.8.2</t>
  </si>
  <si>
    <t>Impacts</t>
  </si>
  <si>
    <t>TRACKING, TRACING AND IDENTIFICATION OF PRODUCTS</t>
  </si>
  <si>
    <t>5.9.1</t>
  </si>
  <si>
    <t>Key risk areas for mixing certified and non-certified products from the forest area</t>
  </si>
  <si>
    <t>5.9.2</t>
  </si>
  <si>
    <t>Control systems - Systems and Documents used to control material flow</t>
  </si>
  <si>
    <t>5.9.3</t>
  </si>
  <si>
    <t>Identification of certified forest products</t>
  </si>
  <si>
    <t>5.9.4</t>
  </si>
  <si>
    <t>Point at which scope of joint forest and chain of custody ends</t>
  </si>
  <si>
    <t>5.9.5</t>
  </si>
  <si>
    <t>Secondary Processing by Forest Manager</t>
  </si>
  <si>
    <t>None/Subject of separate Chain of Custody report</t>
  </si>
  <si>
    <t>MAP(S)</t>
  </si>
  <si>
    <t>Excision and partial certification</t>
  </si>
  <si>
    <t xml:space="preserve">Excision (part of the certified FMU is excised)
Partial certification (the applicant has some responsibility for other FMU's) </t>
  </si>
  <si>
    <t>See 1.4.17 Basic info for the list of area of forest owned/managed but excluded from scope of certification</t>
  </si>
  <si>
    <t>5.11.1</t>
  </si>
  <si>
    <t xml:space="preserve">FSC-POL-20-003 The excision of areas from the scope of certification
</t>
  </si>
  <si>
    <t>See issues section 3.10, and 2 Findings for documentation of any non-compliances.
OR
There are no excised areas. Policy not evaluated.</t>
  </si>
  <si>
    <t>5.11.2</t>
  </si>
  <si>
    <t xml:space="preserve">Have the other FMU's been assessed against  FSC-POL-20-002 Partial Certification of Large Ownerships? </t>
  </si>
  <si>
    <t>See evaluation under criterion 1.6 and 2 Findings for documentation of any non-compliances.
OR
There are no other forest areas owned or managed. Policy not evaluated.</t>
  </si>
  <si>
    <t>5.11.3</t>
  </si>
  <si>
    <t>Description of the controls that are in place to prevent confusion being generated as to which activities or products are certified, and which are not:</t>
  </si>
  <si>
    <t>5a</t>
  </si>
  <si>
    <t>THE GROUP</t>
  </si>
  <si>
    <t>5a.1</t>
  </si>
  <si>
    <t xml:space="preserve">Group manager/entity description </t>
  </si>
  <si>
    <t>(specify type of operation, year established, number of sites)</t>
  </si>
  <si>
    <t>5a.2</t>
  </si>
  <si>
    <t>Ownership of the land, forest and forest management enterprise</t>
  </si>
  <si>
    <t>See list of group members in Annex 7</t>
  </si>
  <si>
    <t>5a.3</t>
  </si>
  <si>
    <t>Responsibility of Group Manager</t>
  </si>
  <si>
    <t>If Ecosystem Services are within the scope clearly describe the separation of responsibilities between manager &amp; member</t>
  </si>
  <si>
    <t>5a.4</t>
  </si>
  <si>
    <t>Responsibility of Group Members</t>
  </si>
  <si>
    <t>5a.5</t>
  </si>
  <si>
    <t>System for assessment and demonstration of compliance with forest management standard</t>
  </si>
  <si>
    <t>5a.6</t>
  </si>
  <si>
    <r>
      <t>Compliance with FSC</t>
    </r>
    <r>
      <rPr>
        <b/>
        <vertAlign val="superscript"/>
        <sz val="11"/>
        <rFont val="Cambria"/>
        <family val="1"/>
      </rPr>
      <t xml:space="preserve"> </t>
    </r>
    <r>
      <rPr>
        <b/>
        <sz val="11"/>
        <rFont val="Cambria"/>
        <family val="1"/>
      </rPr>
      <t>group requirements</t>
    </r>
  </si>
  <si>
    <t>See Group standard and checklist Annex 6</t>
  </si>
  <si>
    <r>
      <t xml:space="preserve">THE FOREST - </t>
    </r>
    <r>
      <rPr>
        <b/>
        <i/>
        <sz val="11"/>
        <color indexed="12"/>
        <rFont val="Cambria"/>
        <family val="1"/>
      </rPr>
      <t>edit text in blue as appropriate and change to black text and change to black text before submitting report for review</t>
    </r>
  </si>
  <si>
    <t>GENERAL BACKGROUND ABOUT THE OPERATION</t>
  </si>
  <si>
    <t>Site 1:</t>
  </si>
  <si>
    <t>Site 2:</t>
  </si>
  <si>
    <t>Type of operation and year established</t>
  </si>
  <si>
    <t>5.1.2</t>
  </si>
  <si>
    <t>Government/Community/Private/Indigenous/Public</t>
  </si>
  <si>
    <t>Forest Owner/manager’s tenure</t>
  </si>
  <si>
    <t>State/Concession/Community/Private/Indigenous/Public/ Church</t>
  </si>
  <si>
    <t>5.2.4</t>
  </si>
  <si>
    <t>Documented system / Centralised policies and procedures</t>
  </si>
  <si>
    <t>Description of resources available: technical (ie. equipment) and human (ie no. of people /relevant training/access to expert advice). Training systems for whole group should be recorded</t>
  </si>
  <si>
    <t>general:</t>
  </si>
  <si>
    <t>a general description of the group as a whole</t>
  </si>
  <si>
    <t>specific site description</t>
  </si>
  <si>
    <t>Forest description</t>
  </si>
  <si>
    <t>5.3.4a</t>
  </si>
  <si>
    <t>Forest type</t>
  </si>
  <si>
    <t>Plantation / Semi-Natural / Mixed Plantation &amp; Semi-Natural</t>
  </si>
  <si>
    <t>5.3.4b</t>
  </si>
  <si>
    <t>Broad-leaved/ Coniferous/ Broad-leaved dominant/ Coniferous dominant</t>
  </si>
  <si>
    <t>5.3.4c</t>
  </si>
  <si>
    <t>Not applicable /Indigenous /Exotic / Mixed Indigenous and exotic</t>
  </si>
  <si>
    <t>5.3.4d</t>
  </si>
  <si>
    <t>Forest production</t>
  </si>
  <si>
    <t>x ha Production forest, 
x ha Protected forest, 
x ha managed for Non Timber Products or Services</t>
  </si>
  <si>
    <t>x ha restocked by replanting, x ha restocked by natural regeneration</t>
  </si>
  <si>
    <t>Actual historical production</t>
  </si>
  <si>
    <t xml:space="preserve">General  </t>
  </si>
  <si>
    <t>General description of the group as a whole, group systems for identifying HCVs /carrying out HCV assessment, and types of HCVs present in the group</t>
  </si>
  <si>
    <t>site specific</t>
  </si>
  <si>
    <t>List of chemical pesticides used within the forest area, summarised quantitative data on their use and reason for use</t>
  </si>
  <si>
    <t>General</t>
  </si>
  <si>
    <t>General description for Group</t>
  </si>
  <si>
    <t xml:space="preserve">FSC-POL-20-003 The excision of areas from the scope of certification
</t>
  </si>
  <si>
    <t>FSC-POL-20-002 Partial Certification of Large Ownerships</t>
  </si>
  <si>
    <r>
      <t xml:space="preserve">FIRST SURVEILLANCE - </t>
    </r>
    <r>
      <rPr>
        <b/>
        <i/>
        <sz val="11"/>
        <color indexed="12"/>
        <rFont val="Cambria"/>
        <family val="1"/>
      </rPr>
      <t>edit text in blue as appropriate and change to black text before submitting report for review</t>
    </r>
  </si>
  <si>
    <t>Surveillance Assessment dates</t>
  </si>
  <si>
    <t>(Date) Opening meeting and attendees</t>
  </si>
  <si>
    <t>(Date) Closing meeting and attendees</t>
  </si>
  <si>
    <t>Estimate of person days to complete surveillance assessment</t>
  </si>
  <si>
    <t>Summary of person days including time spent on preparatory work, actual audit days, consultation and report writing (excluding travel to the region)</t>
  </si>
  <si>
    <t>Surveillance Assessment team</t>
  </si>
  <si>
    <t>Team members’ c.v.’s are held on file.</t>
  </si>
  <si>
    <t>6.3.1</t>
  </si>
  <si>
    <t>Assessment process</t>
  </si>
  <si>
    <t>6.4.1</t>
  </si>
  <si>
    <t>Criteria assessed at audit</t>
  </si>
  <si>
    <t>All FSC principles and criteria were assessed</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</si>
  <si>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  where there is a high risk of non-compliance to a new standard. AND any significant changes to a standard.
</t>
  </si>
  <si>
    <t>The following criteria were assessed:</t>
  </si>
  <si>
    <t>Stakeholder consultation</t>
  </si>
  <si>
    <t>x visits/interviews were held by phone/in person during audit…</t>
  </si>
  <si>
    <t>Review of corrective actions</t>
  </si>
  <si>
    <t xml:space="preserve">Action taken in relation to previously issued conditions is reviewed given in Section 2 of this report. </t>
  </si>
  <si>
    <t xml:space="preserve">Main sites visited in each FMU </t>
  </si>
  <si>
    <t>6.7.1</t>
  </si>
  <si>
    <t>Records reviewed:</t>
  </si>
  <si>
    <t>a)</t>
  </si>
  <si>
    <t>Complaints received</t>
  </si>
  <si>
    <t>None OR describe any complaints received by forest manager/owner and how dealt with</t>
  </si>
  <si>
    <t>b)</t>
  </si>
  <si>
    <t>Number of accidents in forest work (serious / fatal) since last audit:</t>
  </si>
  <si>
    <t>Whole group:</t>
  </si>
  <si>
    <t>c)</t>
  </si>
  <si>
    <t>List of chemical pesticides used within the forest area since the last audit, summarised quantitative data on their use (amount and area) and reason for use;</t>
  </si>
  <si>
    <t>Record the quantitative data in A1.1 Pesticides.</t>
  </si>
  <si>
    <t>d)</t>
  </si>
  <si>
    <t>Training records:</t>
  </si>
  <si>
    <t>describe results of review of training records</t>
  </si>
  <si>
    <t>e)</t>
  </si>
  <si>
    <t>Operational plan(s) for next 12 months:</t>
  </si>
  <si>
    <t>f)</t>
  </si>
  <si>
    <t>Inventory records:</t>
  </si>
  <si>
    <t>g)</t>
  </si>
  <si>
    <t>Harvesting records:</t>
  </si>
  <si>
    <t>h)</t>
  </si>
  <si>
    <t>Records of sales of FSC certified products:</t>
  </si>
  <si>
    <t>describe copies of invoices, shipping documents seen</t>
  </si>
  <si>
    <t>i)</t>
  </si>
  <si>
    <t>Groups only: Formal communication/written documents sent to group members by group manager in last year:</t>
  </si>
  <si>
    <t>Tracking, tracing and identification of products</t>
  </si>
  <si>
    <t>Excision/Partial certification - Description of the controls that are in place to prevent confusion being generated as to which activities or products are certified, and which are not:</t>
  </si>
  <si>
    <t>Adaptations/Modifications to Standard(s)</t>
  </si>
  <si>
    <t>There were no changes to the standard used in the previous assessment</t>
  </si>
  <si>
    <r>
      <t xml:space="preserve">The forest was assessed against the new National Forest Stewardship Standard (NFSS) which was published for </t>
    </r>
    <r>
      <rPr>
        <i/>
        <sz val="11"/>
        <color indexed="10"/>
        <rFont val="Cambria"/>
        <family val="1"/>
      </rPr>
      <t xml:space="preserve">Country: FSC-STD-name and version, Approved; Date. </t>
    </r>
    <r>
      <rPr>
        <sz val="11"/>
        <color indexed="12"/>
        <rFont val="Cambria"/>
        <family val="1"/>
      </rPr>
      <t xml:space="preserve"> Available at https://fsc.org/en/document-center</t>
    </r>
  </si>
  <si>
    <r>
      <t xml:space="preserve">The forest was assessed againtst a new Interim National Standard (INS) which was published for </t>
    </r>
    <r>
      <rPr>
        <i/>
        <sz val="11"/>
        <color indexed="10"/>
        <rFont val="Cambria"/>
        <family val="1"/>
      </rPr>
      <t xml:space="preserve">Country: FSC-STD-name and version, Approved; Date. </t>
    </r>
    <r>
      <rPr>
        <i/>
        <sz val="11"/>
        <color indexed="12"/>
        <rFont val="Cambria"/>
        <family val="1"/>
      </rPr>
      <t xml:space="preserve"> </t>
    </r>
    <r>
      <rPr>
        <sz val="11"/>
        <color indexed="12"/>
        <rFont val="Cambria"/>
        <family val="1"/>
      </rPr>
      <t>Available at https://fsc.org/en/document-center</t>
    </r>
  </si>
  <si>
    <t>Confirmation of scope</t>
  </si>
  <si>
    <t>The assessment team reviewed the current scope of the certificate in terms of FSC certified forest area and products being produced. There was no change since the previous evaluation.</t>
  </si>
  <si>
    <t xml:space="preserve">New areas have been excised according to FSC-POL-20-003 The excision of areas from the scope of the certificate. See 1.4.17 description and reasons, 6.8 for controls &amp; 6.14 issues for compliance with the policy. </t>
  </si>
  <si>
    <t>Changes to management situation</t>
  </si>
  <si>
    <t>The assessment team reviewed the management situation. No material changes to the management situation were noted.</t>
  </si>
  <si>
    <t xml:space="preserve">New FMU's are under the responsibility (owner - share or partial/manager/consultant/other) of the certificate holder and the FSC-POL-20-002 partial certification of large ownerships  policy has been followed - see 1.4.7 description and reason, 6.8 for controls and A1 FM checklist criteria 1.6  and for compliance with the policy. </t>
  </si>
  <si>
    <t>Results of surveillance assessment</t>
  </si>
  <si>
    <t>Results of the surveillance assessment are recorded in the standard and checklist Annex 1 and any Non-compliances identified are given in Section 2 of this report. See also Issues arising below.</t>
  </si>
  <si>
    <t>Issues arising</t>
  </si>
  <si>
    <t>Where an issue was difficult to assess or contradictory evidence was identified this is discussed in the section below as an Issue and the conclusions drawn given.</t>
  </si>
  <si>
    <r>
      <t xml:space="preserve">SECOND SURVEILLANCE - </t>
    </r>
    <r>
      <rPr>
        <b/>
        <i/>
        <sz val="11"/>
        <color indexed="12"/>
        <rFont val="Cambria"/>
        <family val="1"/>
      </rPr>
      <t>edit text in blue as appropriate and change to black text before submitting report for review</t>
    </r>
  </si>
  <si>
    <t>7.3.1</t>
  </si>
  <si>
    <t>7.4.1</t>
  </si>
  <si>
    <t>7.7.1</t>
  </si>
  <si>
    <t>8.3.1</t>
  </si>
  <si>
    <t>8.4.1</t>
  </si>
  <si>
    <t>8.7.1</t>
  </si>
  <si>
    <r>
      <t xml:space="preserve">FOURTH SURVEILLANCE - </t>
    </r>
    <r>
      <rPr>
        <b/>
        <i/>
        <sz val="11"/>
        <color indexed="12"/>
        <rFont val="Cambria"/>
        <family val="1"/>
      </rPr>
      <t>edit text in blue as appropriate and change to black text before submitting report for review</t>
    </r>
  </si>
  <si>
    <t>9.3.1</t>
  </si>
  <si>
    <t>9.4.1</t>
  </si>
  <si>
    <t>9.7.1</t>
  </si>
  <si>
    <t>INSERT RELEVANT CHECKLIST BELOW HERE AT ROW 37. RETAIN THE TRADEMARK QUESTIONS BELOW (ROWS 16 TO 36) AND DELETE ANY TRADEMARK QUESTIONS FROM INSERTED CHECKLIST</t>
  </si>
  <si>
    <t>ANNEX 1 FOREST MANAGEMENT STANDARD</t>
  </si>
  <si>
    <t>NB - this checklist should be used in conjunction with the verifiers and guidance in the SA Cert Generic Standard</t>
  </si>
  <si>
    <r>
      <t>SECTION A: FSC</t>
    </r>
    <r>
      <rPr>
        <b/>
        <vertAlign val="superscript"/>
        <sz val="11"/>
        <rFont val="Cambria"/>
        <family val="1"/>
      </rPr>
      <t>®</t>
    </r>
    <r>
      <rPr>
        <b/>
        <sz val="11"/>
        <rFont val="Cambria"/>
        <family val="1"/>
      </rPr>
      <t xml:space="preserve"> TRADEMARK REQUIREMENTS 
FSC-STD-50-001 Requirements for the use of the FSC trademarks by certificate holders</t>
    </r>
  </si>
  <si>
    <t>FSC-STD-50-001 V2-0 part II</t>
  </si>
  <si>
    <t>A1</t>
  </si>
  <si>
    <t>All on-product trademark designs meet FSC Trademark requirements 
e.g. label for use as log tag approved by SA Cert 5.5.18</t>
  </si>
  <si>
    <t>n/a no trademark use to date.</t>
  </si>
  <si>
    <t>FSC-STD-50-001 V2-0 part III</t>
  </si>
  <si>
    <t>A2</t>
  </si>
  <si>
    <t xml:space="preserve">All promotional trademark designs (including website, signage, sales documents, news letters etc. as used) meet FSC Trademark requirements.
</t>
  </si>
  <si>
    <t>FSC-STD-50-001 V2-0 1.5</t>
  </si>
  <si>
    <t>A3</t>
  </si>
  <si>
    <t xml:space="preserve">All  FSC trademark designs have been approved by SA Certification.
</t>
  </si>
  <si>
    <t>Guidance on grading of CARs to be issued is contained in this column</t>
  </si>
  <si>
    <t>V3-0 Pesticides Policy is available here - https://ic.fsc.org/en/document-center/id/374
List of HHP is available here - https://fsc.org/en/document-centre/documents/resource/315.2 
To view or download the approved derogations and conditions go here: https://fsc.org/en/process-page/fsc-pol-30-001-fsc-pesticides-policy 
Note: a List of HHP with newly listed pesticides highlighted in yellow was distributed with a Technical Update from SACL and is available on request.</t>
  </si>
  <si>
    <t>START HERE AND ANSWER THE QUESTIONS BELOW USING DROP-DOWN CHOICE IN COLUMN E - YES OR NO:</t>
  </si>
  <si>
    <t>FURTHER GUIDANCE DURING TRANSITION PERIOD IS CONTAINED IN RELEVANT TECHNICAL UPDATE</t>
  </si>
  <si>
    <t>Does the Certificate Holder use Pesticides?</t>
  </si>
  <si>
    <r>
      <rPr>
        <b/>
        <sz val="11"/>
        <color theme="1"/>
        <rFont val="Cambria"/>
        <family val="1"/>
        <scheme val="major"/>
      </rPr>
      <t>Any Prohibited</t>
    </r>
    <r>
      <rPr>
        <sz val="11"/>
        <rFont val="Cambria"/>
        <family val="1"/>
        <scheme val="major"/>
      </rPr>
      <t xml:space="preserve"> HHP usage beyond 1 August 2019 at time of audit?</t>
    </r>
  </si>
  <si>
    <t>Choose from drop down</t>
  </si>
  <si>
    <t>Note: Existing approved derogations and their conditions remain valid until the 31st December 2020. Until that date, the CH may continue using the FSC prohibited HHP, provided that the derogation conditions are fulfilled. After 31st December 2020 the prohibited pesticides can only be used in emergency situations, or by government order.</t>
  </si>
  <si>
    <t>2a</t>
  </si>
  <si>
    <r>
      <t xml:space="preserve">Does the Certificate Holder have an existing Derogation for a </t>
    </r>
    <r>
      <rPr>
        <b/>
        <sz val="11"/>
        <color theme="1"/>
        <rFont val="Cambria"/>
        <family val="1"/>
        <scheme val="major"/>
      </rPr>
      <t>Prohibited</t>
    </r>
    <r>
      <rPr>
        <sz val="11"/>
        <color theme="1"/>
        <rFont val="Cambria"/>
        <family val="1"/>
        <scheme val="major"/>
      </rPr>
      <t xml:space="preserve"> HHP?</t>
    </r>
  </si>
  <si>
    <r>
      <rPr>
        <b/>
        <sz val="11"/>
        <color theme="1"/>
        <rFont val="Cambria"/>
        <family val="1"/>
        <scheme val="major"/>
      </rPr>
      <t>Any Highly Restricted/Restricted</t>
    </r>
    <r>
      <rPr>
        <sz val="11"/>
        <rFont val="Cambria"/>
        <family val="1"/>
        <scheme val="major"/>
      </rPr>
      <t xml:space="preserve"> HHP usage beyond 1 August 2019 at time of audit?</t>
    </r>
  </si>
  <si>
    <t>3a</t>
  </si>
  <si>
    <r>
      <t xml:space="preserve">Is the </t>
    </r>
    <r>
      <rPr>
        <b/>
        <sz val="11"/>
        <color theme="1"/>
        <rFont val="Cambria"/>
        <family val="1"/>
        <scheme val="major"/>
      </rPr>
      <t>Highly Restricted or Restricted</t>
    </r>
    <r>
      <rPr>
        <sz val="11"/>
        <color theme="1"/>
        <rFont val="Cambria"/>
        <family val="1"/>
        <scheme val="major"/>
      </rPr>
      <t xml:space="preserve"> HHP newly listed?</t>
    </r>
  </si>
  <si>
    <t xml:space="preserve">Note: For Restricted/Highly Restricted, existing approved derogations and their conditions will remain valid until their expiry date or until national HHP indicators become effective and replace the derogations. </t>
  </si>
  <si>
    <t>3b</t>
  </si>
  <si>
    <r>
      <t xml:space="preserve">Does the Certificate Holder have an existing Derogation for a </t>
    </r>
    <r>
      <rPr>
        <b/>
        <sz val="11"/>
        <color theme="1"/>
        <rFont val="Cambria"/>
        <family val="1"/>
        <scheme val="major"/>
      </rPr>
      <t>Highly Restricted or Restricted</t>
    </r>
    <r>
      <rPr>
        <sz val="11"/>
        <color theme="1"/>
        <rFont val="Cambria"/>
        <family val="1"/>
        <scheme val="major"/>
      </rPr>
      <t xml:space="preserve"> HHP on the old list?</t>
    </r>
  </si>
  <si>
    <t xml:space="preserve">Note:  A1.1.5 &amp; A1.1.6 must be completed for ANY pesticide use.  In the transition year for use of unlisted pesticides or newly listed Restricted/Highly Restricted pesticides, Observations only will be issued.  </t>
  </si>
  <si>
    <t>WHEN QUESTIONS ABOVE ANSWERED, FOLLOW THE INSTRUCTIONS ON COMPLETING THE SECTIONS BELOW AS APPLICABLE - A1.1.1, A1.1.2, A1.1.3, A1.1.4, A1.1.5, A1.1.6</t>
  </si>
  <si>
    <t xml:space="preserve">FSC Ref - FSC-POL-30-001 v3. </t>
  </si>
  <si>
    <t>SA Ref</t>
  </si>
  <si>
    <t>Requirement</t>
  </si>
  <si>
    <t>Complies Y/N</t>
  </si>
  <si>
    <t xml:space="preserve">For Prohibited, existing approved derogations and their conditions remain valid until the 31st December 2020. Until that date, the CH may continue using the FSC prohibited HHP, provided that the derogation conditions are fulfilled. After 31st December 2020 the prohibited pesticides can only be used in emergency situations, or by government order. For Restricted/Highly Restricted, existing approved derogations and their conditions will remain valid until their expiry date or until national HHP indicators become effective and replace the derogations. </t>
  </si>
  <si>
    <t>A1.1.1</t>
  </si>
  <si>
    <r>
      <t xml:space="preserve">USE OF PROHIBITED, HIGHLY RESTRICTED or RESTRICTED HHPs </t>
    </r>
    <r>
      <rPr>
        <b/>
        <sz val="11"/>
        <color rgb="FFFF0000"/>
        <rFont val="Cambria"/>
        <family val="1"/>
        <scheme val="major"/>
      </rPr>
      <t>-USE UNDER DEROGATIONS</t>
    </r>
    <r>
      <rPr>
        <b/>
        <sz val="11"/>
        <color theme="1"/>
        <rFont val="Cambria"/>
        <family val="1"/>
        <scheme val="major"/>
      </rPr>
      <t xml:space="preserve"> </t>
    </r>
    <r>
      <rPr>
        <b/>
        <sz val="11"/>
        <color rgb="FFFF0000"/>
        <rFont val="Cambria"/>
        <family val="1"/>
        <scheme val="major"/>
      </rPr>
      <t>ONLY</t>
    </r>
  </si>
  <si>
    <r>
      <t xml:space="preserve">If </t>
    </r>
    <r>
      <rPr>
        <b/>
        <sz val="9"/>
        <rFont val="Cambria"/>
        <family val="1"/>
        <scheme val="major"/>
      </rPr>
      <t>NO,</t>
    </r>
    <r>
      <rPr>
        <sz val="9"/>
        <rFont val="Cambria"/>
        <family val="1"/>
        <scheme val="major"/>
      </rPr>
      <t xml:space="preserve"> state N/A and progress to sections below.  
If</t>
    </r>
    <r>
      <rPr>
        <b/>
        <sz val="9"/>
        <rFont val="Cambria"/>
        <family val="1"/>
        <scheme val="major"/>
      </rPr>
      <t xml:space="preserve"> YES,</t>
    </r>
    <r>
      <rPr>
        <sz val="9"/>
        <rFont val="Cambria"/>
        <family val="1"/>
        <scheme val="major"/>
      </rPr>
      <t xml:space="preserve"> complete this section for all pesticides used under derogation, and remember to insert the relevant derogation checklist (RT-FM-002 or 003 amended) for the pesticide used and insert in report.  Note that derogations are time-limited</t>
    </r>
  </si>
  <si>
    <t>1.1.1.1</t>
  </si>
  <si>
    <t xml:space="preserve">Does the Company have existing derogation(s) to use a Prohibited/Highly Restricted/Restricted HHP? </t>
  </si>
  <si>
    <t>Hide / Add rows as necessary</t>
  </si>
  <si>
    <t>1.1.1.2</t>
  </si>
  <si>
    <t>Pesticide Name and Active Ingredients</t>
  </si>
  <si>
    <t>1.1.1.3</t>
  </si>
  <si>
    <t>Quantity Used (state units)</t>
  </si>
  <si>
    <t>1.1.1.4</t>
  </si>
  <si>
    <t>Forest Area</t>
  </si>
  <si>
    <t>1.1.1.5</t>
  </si>
  <si>
    <t>Reason for Use</t>
  </si>
  <si>
    <t>Remember to attach the derogation checklist to the report</t>
  </si>
  <si>
    <t>1.1.1.6</t>
  </si>
  <si>
    <t>Has the Company fulfilled the requirements of the Derogation?</t>
  </si>
  <si>
    <t>1.1.1.7</t>
  </si>
  <si>
    <t>Record Expiry Date of Derogation</t>
  </si>
  <si>
    <t>Hide/Add rows as necessary</t>
  </si>
  <si>
    <t>1.1.1.8</t>
  </si>
  <si>
    <t>1.1.1.9</t>
  </si>
  <si>
    <t>1.1.1.10</t>
  </si>
  <si>
    <t>Forest Area of use</t>
  </si>
  <si>
    <t>1.1.1.11</t>
  </si>
  <si>
    <t>1.1.1.12</t>
  </si>
  <si>
    <t>1.1.1.13</t>
  </si>
  <si>
    <t>A1.1.2</t>
  </si>
  <si>
    <r>
      <t xml:space="preserve">PROHIBITED HHP </t>
    </r>
    <r>
      <rPr>
        <b/>
        <sz val="11"/>
        <color rgb="FFFF0000"/>
        <rFont val="Cambria"/>
        <family val="1"/>
        <scheme val="major"/>
      </rPr>
      <t>WITHOUT A DEROGATION</t>
    </r>
  </si>
  <si>
    <r>
      <t xml:space="preserve">N/A if no use.  If N, and not under emergency situation or government order, result is </t>
    </r>
    <r>
      <rPr>
        <b/>
        <sz val="11"/>
        <color rgb="FFFF0000"/>
        <rFont val="Cambria"/>
        <family val="1"/>
        <scheme val="major"/>
      </rPr>
      <t xml:space="preserve">Major CAR, or Suspension of certificate if can be proven that intentional </t>
    </r>
  </si>
  <si>
    <t>4.2.11</t>
  </si>
  <si>
    <t>Has the Company used a Prohibited pesticide without a valid derogation in place? If Emergency or Government Order see A.1.1.3.</t>
  </si>
  <si>
    <t>FSC prohibited HHPs shall not be used unless in emergency situations or by governmental orders.
In case of emergency situations or governmental orders, the CH shall:
• conform with Annex 3 of the revised Policy ‘Procedure for the
exceptional use of FSC prohibited HHPs’, and
• incorporate to the ESRA the requirements from the most recent
published draft of the HHP-IGI (not applicable until a draft of the
HHP-IGIs has been published and FSC has provided additional information).</t>
  </si>
  <si>
    <t>A1.1.3</t>
  </si>
  <si>
    <r>
      <t xml:space="preserve">PROHIBITED HHP Used </t>
    </r>
    <r>
      <rPr>
        <b/>
        <sz val="11"/>
        <color rgb="FFFF0000"/>
        <rFont val="Cambria"/>
        <family val="1"/>
        <scheme val="major"/>
      </rPr>
      <t>Under Emergency Situations or Government Order</t>
    </r>
  </si>
  <si>
    <r>
      <t xml:space="preserve">N/A if no use.  If no derogation, and not under emergency situation or government order, result is Major CAR, or Suspension of certificate if can be proven that intentional </t>
    </r>
    <r>
      <rPr>
        <sz val="11"/>
        <rFont val="Cambria"/>
        <family val="1"/>
        <scheme val="major"/>
      </rPr>
      <t xml:space="preserve">  
If Y, complete below</t>
    </r>
  </si>
  <si>
    <t>1.1.3.1</t>
  </si>
  <si>
    <t xml:space="preserve">Is the Company using a Prohibited HHP under an Emergency situation or Government Order? </t>
  </si>
  <si>
    <t>1.1.3.2</t>
  </si>
  <si>
    <t>1.1.3.3</t>
  </si>
  <si>
    <t>Justification for Use and Evidence</t>
  </si>
  <si>
    <t>1.1.3.4</t>
  </si>
  <si>
    <t>1.1.3.5</t>
  </si>
  <si>
    <r>
      <rPr>
        <b/>
        <sz val="9"/>
        <color rgb="FFFF0000"/>
        <rFont val="Cambria"/>
        <family val="1"/>
        <scheme val="major"/>
      </rPr>
      <t>NOTE non-compliance with any of these points leads to a MAJOR CAR</t>
    </r>
    <r>
      <rPr>
        <sz val="9"/>
        <color theme="1"/>
        <rFont val="Cambria"/>
        <family val="1"/>
        <scheme val="major"/>
      </rPr>
      <t xml:space="preserve">
Ref Annex 3 of FSC-POL-30-001 and INT-POL-30-001_07 gives detail of compliance requirements - available on page 12 of https://ic.fsc.org/en/document-center/id/110
</t>
    </r>
  </si>
  <si>
    <t>Annex 3, pt.1</t>
  </si>
  <si>
    <t>1.1.3.6</t>
  </si>
  <si>
    <t>Has the Company provided a written notification to SACL that includes:
a) The intent to use a FSC prohibited HHP
b) A rationale for its use?</t>
  </si>
  <si>
    <t>Annex 3, pt.2</t>
  </si>
  <si>
    <t>1.1.3.7</t>
  </si>
  <si>
    <t>Has the Company submitted to SACL within thirty (30) days of starting the use:
a) A rationale for the need to use the FSC prohibited HHP,
b) A site specific environmental and social risk assessment (ESRA)
c) Control measures for identified risks,
d) Training and monitoring in place to prevent, minimize and mitigate impacts and
e) A description of the review processes of c) and d)?</t>
  </si>
  <si>
    <t>Annex 3, pt 5</t>
  </si>
  <si>
    <t>1.1.3.8</t>
  </si>
  <si>
    <t>a comparative ESRA shall be completed and
demonstrate that the pest or disease problem cannot feasibly be controlled by
a less hazardous alternative.</t>
  </si>
  <si>
    <t>This is only applicable once the indicators become available, otherwise N/A</t>
  </si>
  <si>
    <t>Annex 3, pt 3</t>
  </si>
  <si>
    <t>1.1.3.9</t>
  </si>
  <si>
    <t>Where applicable, have ESRA requirements from HHP-IGI been incorporated?</t>
  </si>
  <si>
    <t>Before using a FSC highly restricted HHP or FSC restricted HHPs, the CH shall:
• conduct an environmental and social risk assessment (ESRA)
conforming with the requirements of the ESRA framework for
Organizations in the revised Policy (clause 4.12).
• incorporate to their ESRA the conditions from the most recent
derogation approved in the country for that chemical pesticide, if
there is one.
• Conform with the requirements from the most recent published
draft of the HHP-IGI (not applicable until a draft of the HHP-IGIs
has been published and FSC provides additional information).</t>
  </si>
  <si>
    <t>A1.1.4</t>
  </si>
  <si>
    <t>Use of Restricted or Highly Restricted HHPs without Derogation</t>
  </si>
  <si>
    <r>
      <rPr>
        <b/>
        <sz val="9"/>
        <color theme="1"/>
        <rFont val="Cambria"/>
        <family val="1"/>
        <scheme val="major"/>
      </rPr>
      <t>IF NO USAGE</t>
    </r>
    <r>
      <rPr>
        <sz val="9"/>
        <color theme="1"/>
        <rFont val="Cambria"/>
        <family val="1"/>
        <scheme val="major"/>
      </rPr>
      <t xml:space="preserve"> STATE NO HERE,
</t>
    </r>
    <r>
      <rPr>
        <b/>
        <sz val="9"/>
        <color theme="1"/>
        <rFont val="Cambria"/>
        <family val="1"/>
        <scheme val="major"/>
      </rPr>
      <t>IF YES</t>
    </r>
    <r>
      <rPr>
        <sz val="9"/>
        <color theme="1"/>
        <rFont val="Cambria"/>
        <family val="1"/>
        <scheme val="major"/>
      </rPr>
      <t xml:space="preserve">, COMPLETE INFORMATION BELOW - For each HHP pesticide used complete the cells below, hide/copy more rows as needed. 
- </t>
    </r>
    <r>
      <rPr>
        <b/>
        <sz val="9"/>
        <color theme="1"/>
        <rFont val="Cambria"/>
        <family val="1"/>
        <scheme val="major"/>
      </rPr>
      <t>If Newly listed (and audit is before December 31st 2020)</t>
    </r>
    <r>
      <rPr>
        <sz val="9"/>
        <color theme="1"/>
        <rFont val="Cambria"/>
        <family val="1"/>
        <scheme val="major"/>
      </rPr>
      <t>, issue an</t>
    </r>
    <r>
      <rPr>
        <b/>
        <sz val="9"/>
        <color theme="1"/>
        <rFont val="Cambria"/>
        <family val="1"/>
        <scheme val="major"/>
      </rPr>
      <t xml:space="preserve"> Observation</t>
    </r>
    <r>
      <rPr>
        <sz val="9"/>
        <color theme="1"/>
        <rFont val="Cambria"/>
        <family val="1"/>
        <scheme val="major"/>
      </rPr>
      <t xml:space="preserve"> to comply with requirements of Pesticides Policy, including ESRA, by December 31st, 2020.
- If </t>
    </r>
    <r>
      <rPr>
        <b/>
        <u/>
        <sz val="9"/>
        <color theme="1"/>
        <rFont val="Cambria"/>
        <family val="1"/>
        <scheme val="major"/>
      </rPr>
      <t>NOT Newly listed</t>
    </r>
    <r>
      <rPr>
        <sz val="9"/>
        <color theme="1"/>
        <rFont val="Cambria"/>
        <family val="1"/>
        <scheme val="major"/>
      </rPr>
      <t xml:space="preserve"> (and audit is before December 31st 2020), issue a </t>
    </r>
    <r>
      <rPr>
        <b/>
        <sz val="9"/>
        <color theme="1"/>
        <rFont val="Cambria"/>
        <family val="1"/>
        <scheme val="major"/>
      </rPr>
      <t>Major CAR</t>
    </r>
    <r>
      <rPr>
        <sz val="9"/>
        <color theme="1"/>
        <rFont val="Cambria"/>
        <family val="1"/>
        <scheme val="major"/>
      </rPr>
      <t xml:space="preserve"> to comply with the requirements of Pesticides Policy, including ESRA.
- </t>
    </r>
    <r>
      <rPr>
        <b/>
        <sz val="9"/>
        <color theme="1"/>
        <rFont val="Cambria"/>
        <family val="1"/>
        <scheme val="major"/>
      </rPr>
      <t>After December 31st 2020</t>
    </r>
    <r>
      <rPr>
        <sz val="9"/>
        <color theme="1"/>
        <rFont val="Cambria"/>
        <family val="1"/>
        <scheme val="major"/>
      </rPr>
      <t>, issue Minor / Major CARs as necessary.</t>
    </r>
  </si>
  <si>
    <t>1.1.4.1</t>
  </si>
  <si>
    <t xml:space="preserve">Is there use of a Highly Restricted or Restricted HHP? </t>
  </si>
  <si>
    <t>Forest area of use</t>
  </si>
  <si>
    <t>Which List(s) does this feature on?</t>
  </si>
  <si>
    <t>A1.1.5</t>
  </si>
  <si>
    <t xml:space="preserve">Use of Other Pesticides - Full Compliance from 31st December 2020 only - see note below.
Note that for any non-conformance relating to the ESRA within the transition period raise only one Observation,
 which says “The Company should ensure compliance with all relevant elements of 
the FSC Pesticides policy FSC-POL-30-001 v3 by the 31st December 2020” </t>
  </si>
  <si>
    <t>From 31st December 2020, before using other chemical pesticides, the CH
shall:
• conduct an environmental and social risk assessment (ESRA)
conforming with the requirements of the ESRA framework for
Organizations in the revised Policy (clause 4.12).</t>
  </si>
  <si>
    <t>From 31 December 2020, has an ESRA been completed for pesticides not on the lists?</t>
  </si>
  <si>
    <r>
      <t xml:space="preserve">If a </t>
    </r>
    <r>
      <rPr>
        <b/>
        <sz val="9"/>
        <color theme="1"/>
        <rFont val="Cambria"/>
        <family val="1"/>
        <scheme val="major"/>
      </rPr>
      <t>Prohibited HHP</t>
    </r>
    <r>
      <rPr>
        <sz val="9"/>
        <color theme="1"/>
        <rFont val="Cambria"/>
        <family val="1"/>
        <scheme val="major"/>
      </rPr>
      <t xml:space="preserve"> is used, a Major CAR will be issued , or suspension (if intentional) of certificate, unless under emergency situation or government order
If a </t>
    </r>
    <r>
      <rPr>
        <b/>
        <sz val="9"/>
        <color theme="1"/>
        <rFont val="Cambria"/>
        <family val="1"/>
        <scheme val="major"/>
      </rPr>
      <t>previously listed Restricted/Highly Restricted HHP</t>
    </r>
    <r>
      <rPr>
        <sz val="9"/>
        <color theme="1"/>
        <rFont val="Cambria"/>
        <family val="1"/>
        <scheme val="major"/>
      </rPr>
      <t xml:space="preserve"> is used without derogation, any non-conformance relating to the ESRA within the transition period will result in a Major CAR (no ESRA, or ESRA incomplete).  
If a </t>
    </r>
    <r>
      <rPr>
        <b/>
        <sz val="9"/>
        <color theme="1"/>
        <rFont val="Cambria"/>
        <family val="1"/>
        <scheme val="major"/>
      </rPr>
      <t>NEWLY listed Restricted/Highly Restricted HHP</t>
    </r>
    <r>
      <rPr>
        <sz val="9"/>
        <color theme="1"/>
        <rFont val="Cambria"/>
        <family val="1"/>
        <scheme val="major"/>
      </rPr>
      <t xml:space="preserve"> is used </t>
    </r>
    <r>
      <rPr>
        <b/>
        <sz val="9"/>
        <color theme="1"/>
        <rFont val="Cambria"/>
        <family val="1"/>
        <scheme val="major"/>
      </rPr>
      <t>WITHIN THE TRANSITION PERIOD</t>
    </r>
    <r>
      <rPr>
        <sz val="9"/>
        <color theme="1"/>
        <rFont val="Cambria"/>
        <family val="1"/>
        <scheme val="major"/>
      </rPr>
      <t xml:space="preserve"> raise only one Observation which says “The Company should ensure compliance with all relevant elements of the FSC Pesticides policy FSC-POL-30-001 v3 by the 31st December 2020”. 
If a </t>
    </r>
    <r>
      <rPr>
        <b/>
        <sz val="9"/>
        <color theme="1"/>
        <rFont val="Cambria"/>
        <family val="1"/>
        <scheme val="major"/>
      </rPr>
      <t>ANY listed Restricted/Highly Restricted HHP or non-listed pesticide</t>
    </r>
    <r>
      <rPr>
        <sz val="9"/>
        <color theme="1"/>
        <rFont val="Cambria"/>
        <family val="1"/>
        <scheme val="major"/>
      </rPr>
      <t xml:space="preserve"> is used </t>
    </r>
    <r>
      <rPr>
        <b/>
        <sz val="9"/>
        <color theme="1"/>
        <rFont val="Cambria"/>
        <family val="1"/>
        <scheme val="major"/>
      </rPr>
      <t>AFTER 31st December 2020</t>
    </r>
    <r>
      <rPr>
        <sz val="9"/>
        <color theme="1"/>
        <rFont val="Cambria"/>
        <family val="1"/>
        <scheme val="major"/>
      </rPr>
      <t>, any non-conformance to the ESRA will result in a CAR (Minor or Major depending on severity of non-compliance). CARs to be raised at indicator level</t>
    </r>
  </si>
  <si>
    <t>A1.1.6</t>
  </si>
  <si>
    <r>
      <t xml:space="preserve">Use of ALL Pesticides - Quality Management System
For all Pesticide Use recorded above, complete the following section on QMS requirements.
</t>
    </r>
    <r>
      <rPr>
        <b/>
        <sz val="11"/>
        <color rgb="FFFF0000"/>
        <rFont val="Cambria"/>
        <family val="1"/>
        <scheme val="major"/>
      </rPr>
      <t>1) FSC considers the risk associated with using FSC prohibited HHPs 
to be unacceptable due to their high toxicity, even at low exposure.
2) Where multiple pesticides are used (and therefore multiple ESRAs), 
Auditor to complete detail in comments section at indicator level 
e.g. 6 pesticides - compliant, for pesticides x and y non-compliant, ESRA does not include information.</t>
    </r>
    <r>
      <rPr>
        <b/>
        <sz val="11"/>
        <color theme="1"/>
        <rFont val="Cambria"/>
        <family val="1"/>
        <scheme val="major"/>
      </rPr>
      <t xml:space="preserve">
</t>
    </r>
  </si>
  <si>
    <t>Page 39 of FSC-POL-30-001 V3-0 gives the guidance on the use of the FSC ESRA Template and the minimum ESRA requirements</t>
  </si>
  <si>
    <t>FSC-POL-30-001 V3-0 Para 4.12 part 1</t>
  </si>
  <si>
    <t>1.1.6.1</t>
  </si>
  <si>
    <t>Does the Company give preference, as a matter of principle, to:
1. non-chemical methods over chemical pesticides,
2. chemical pesticides not listed in the FSC lists of HHPs over those listed
in the FSC lists of HHPs, and
3. FSC restricted HHPs over FSC highly restricted HHPs?</t>
  </si>
  <si>
    <t>For questions 1.1.6.2 to 1.1.6.10, if easier, create an additional row for each pesticide/ESRA where a Certificate Holder has multiple ESRAs/Pesticides.</t>
  </si>
  <si>
    <t>4.12, part 2 and 4</t>
  </si>
  <si>
    <t>1.1.6.2</t>
  </si>
  <si>
    <t>Has the Company undertaken a comparative ESRA(s) according to scale, intensity and risk (SIR) as part of its integrated pest management to identify the lowest risk option, the conditions for pesticide use and the generic mitigation and monitoring measures to minimize the risks?</t>
  </si>
  <si>
    <t xml:space="preserve">1- identified hazards - Acute Toxicity, Chronic Toxicity, Environmental Toxicity
2 -Exposure Characterisation
3 - Exposure elements - Soil, Water, Atmosphere, non-target spp, NTFPs, HCVs, Landscape, Ecosystem services.  Social values - Health, Water, Food, infrastructure, economic viability, welfare, rights. 
4 -Local Exposure variables: Formulation, Mixture of active ingredients, Concentration, Dose, Frequency and interval of application, Scale of treatment area, Method of application, Application system and equipment, Number of previous applications, Metabolites, Capacity and skills of workers, Personal protective equipment, Emergency related equipment, Site conditions, Predicted weather and climatic conditions,  Spray drift, Waste management systems, Information available to neighbours about pesticide application </t>
  </si>
  <si>
    <t>4.12, part 3</t>
  </si>
  <si>
    <t>1.1.6.3</t>
  </si>
  <si>
    <t>Does the ESRA(s) include the minimum list of types of hazards, exposure elements and exposure variables described in Annex 2 of the Policy? (see guidance left)</t>
  </si>
  <si>
    <t>4.12, part 6</t>
  </si>
  <si>
    <t>1.1.6.4</t>
  </si>
  <si>
    <t>Has the Company incorporated the results of their ESRA(s) to site operational plans, to identify site-specific risks and adapt the generic mitigation and monitoring measures previously identified in the IPM ESRA(s)?</t>
  </si>
  <si>
    <t>FSC-POL-30-001 V3-0 Para 4.12 parts 2 to 5</t>
  </si>
  <si>
    <t>1.1.6.5</t>
  </si>
  <si>
    <t>Has the Company incorporated to their ESRA(s) the conditions from the more recent derogation approved in the country for that chemical pesticide, if there is one?</t>
  </si>
  <si>
    <t>only applicable once pesticides requirements have been incorporated into the draft IGIs/ National Standard.
The CH shall review the most recent draft of the IGIs for the use of HHPs published by FSC International, specifically the draft IGIs for all HHPs and draft IGIs applicable to specific hazard groups, to identify aspects applicable to the HHP they intend to use, and, if relevant, bring these aspects into their ESRA.
It is not mandatory for the CH to conform with these draft indicators or the associated instructions for standard developers. However, the CH is required to
review the draft IGIs and use them as guidance for their ESRA.
For example, in some contexts the CH may find that the draft IGIs on biomonitoring provide useful guidance on how they could approach monitoring
of exposure and any human health impacts, but in other contexts, particularly where there are already robust systems in place to mitigate risks of pesticide
use, the CH may be able to identify equally or more effective approaches to monitoring.</t>
  </si>
  <si>
    <t>1.1.6.6</t>
  </si>
  <si>
    <t>Has the Company incorporated to the ESRA(s), the requirements from the most recent published draft of the IGI?</t>
  </si>
  <si>
    <t>http://pesticides.fsc.org/strategy-database</t>
  </si>
  <si>
    <t>FSC-POL-30-001 V3-0 Para 4.12 part 8</t>
  </si>
  <si>
    <t>1.1.6.7</t>
  </si>
  <si>
    <t>Has the Company consulted the online FSC database for information exchange on alternatives and monitoring procedures?</t>
  </si>
  <si>
    <t>1.1.6.8</t>
  </si>
  <si>
    <t>Has the Company selected the option that demonstrates least social and environmental damages, more effectiveness and equal or greater social and environmental benefits?</t>
  </si>
  <si>
    <t>FSC-POL-30-001 V3-0 Para 4.12 part 6</t>
  </si>
  <si>
    <t>1.1.6.9</t>
  </si>
  <si>
    <t>Before applying any chemical pesticide, has the Company incorporated the results of their ESRA(s) to site operational plans, to identify site-specific risks and adapt the generic mitigation and monitoring measures previously identified in the IPM ESRA(s)?</t>
  </si>
  <si>
    <t>FSC-POL-30-001 V3-0 Para 4.12 part 7</t>
  </si>
  <si>
    <t>1.1.6.10</t>
  </si>
  <si>
    <t>Has the Company Made the ESRA(s) and incorporation to the operational plans available to affected stakeholders upon request?</t>
  </si>
  <si>
    <t>FSC-POL-30-001 V3-0 Para 4.12 part 9</t>
  </si>
  <si>
    <t>1.1.6.11</t>
  </si>
  <si>
    <t>Does the Company have programmes in place, according to SIR, to research, identify and test alternatives to replace FSC highly restricted HHPs and restricted HHPs with less hazardous alternatives. Programmes shall have clear actions, timelines, targets and resources allocated?</t>
  </si>
  <si>
    <t>FSC-POL-30-001 V3-0 Para 4.12 part 10</t>
  </si>
  <si>
    <t>1.1.6.12</t>
  </si>
  <si>
    <t>Has the Company engaged with stakeholders in conformance with the requirements in the applicable National Forest Stewardship Standard or Interim National Standard when conducting ESRA(s)?</t>
  </si>
  <si>
    <t>FSC-POL-30-001 V3-0 Para 4.12 part 12</t>
  </si>
  <si>
    <t>1.1.6.13</t>
  </si>
  <si>
    <t>Has the Company Informed third-party processing plants located in the spatial area of the MU and third-party nursery suppliers of the list of FSC prohibited chemical pesticides, encouraging them to avoid these pesticides in their processes and in the production of seedlings and other materials entering the management unit?</t>
  </si>
  <si>
    <t>FSC-POL-30-001 V3-0 Para 4.12 part 13</t>
  </si>
  <si>
    <t>1.1.6.14</t>
  </si>
  <si>
    <t>Has the Company requested the list of FSC prohibited chemical pesticides used by processing plants and nurseries suppliers described in clause 4.12.12 above?</t>
  </si>
  <si>
    <t>FSC-POL-30-001 V3-0 Para 6.1</t>
  </si>
  <si>
    <t>1.1.6.15</t>
  </si>
  <si>
    <t>Has the Company maintained records of chemical pesticide usage, including:
• Trade name,
• Active ingredient,
• Quantity of active ingredient used,
• Period of use,
• Number and frequency of applications,
• Location and area of use and
• Reason for use?</t>
  </si>
  <si>
    <t>FSC-POL-30-001 V3-0 Para 5.1.1</t>
  </si>
  <si>
    <t>1.1.6.16</t>
  </si>
  <si>
    <t>Has the Company prioritized risk prevention and mitigation over damage repair and
compensation?</t>
  </si>
  <si>
    <t>FSC-POL-30-001 V3-0 Para 5.1.2</t>
  </si>
  <si>
    <t>1.1.6.17</t>
  </si>
  <si>
    <t>Where applicable, has the Company repaired damages according to their magnitude, in consistency with Criterion 6.3 of FSC-STD-01-001 FSC Principles and Criteria V5-2, regarding environmental damage and Criterion 2.6 regarding occupational injuries?</t>
  </si>
  <si>
    <t>FSC-POL-30-001 V3-0 Paras 5.1.3 and 5.1.4</t>
  </si>
  <si>
    <t>1.1.6.18</t>
  </si>
  <si>
    <t>Has the Company, where applicable, provided fair compensation when reparation is not possible; and developed mechanisms for resolving grievances and for providing fair compensation to workers and local communities, consistent with Criterion 2.6 and Criterion 4.6 of FSC-STD-01-001 FSC Principles and Criteria V5-2?</t>
  </si>
  <si>
    <r>
      <t xml:space="preserve">ANNEX 1.2 Intact Forest Landscapes Checklist - for evaluation of Advice-20-007-018 
</t>
    </r>
    <r>
      <rPr>
        <b/>
        <i/>
        <sz val="10"/>
        <rFont val="Cambria"/>
        <family val="1"/>
        <scheme val="major"/>
      </rPr>
      <t xml:space="preserve">
NOTE: This Advice Note will expire in each country once the National Forest Stewardship Standard or Interim National Standard becomes effective with IFL indicators.</t>
    </r>
  </si>
  <si>
    <t>A. Is the forest in any of the following Regions/Countries? IF YES CONTINUE TO B.</t>
  </si>
  <si>
    <t>Countries where Intact Forest Landscapes exist according to Global Forest Watch maps: Angola, Argentina, Australia, Belize, Bhutan, Bolivia, Brazil, Brunei, Cambodia, Cameroon, Canada, Central African Republic, Chile, China, Colombia, Congo DRC, Costa Rica, Cote d'Ivoire, Dominican Rep, Ecuador, Equatorial Guinea, Ethiopia, Finland, French Guiana, Gabon, Georgia, Guatemala, Guyana, Honduras, India, Indonesia, Japan, Kazakhstan, Laos, Liberia, Madagascar, Malaysia, Mexico, Mongolia, Myanmar, New Zealand, Nicaragua, Nigeria, Norway, Panama, Papua N Guinea, Paraguay, Peru, Philippines, Repl. Congo, Russia, Solomon Islands, Suriname, Sweden, Tanzania, Thailand, Uganda, United States, Venezuela and Vietnam.</t>
  </si>
  <si>
    <t>B. Region/Country in scope of certificate:</t>
  </si>
  <si>
    <t>C. Applicable Standard &amp; effective date:</t>
  </si>
  <si>
    <t>D. Does the applicable standard include IFL indicators (based on IGI v2.0 or later)? IF YES MOVE TO THE APPLICABLE STD CHECKLIST, IF NO CONTINUE ON THIS SHEET.</t>
  </si>
  <si>
    <t>E. Has the CH conducted an analysis to determine presense/absence of IFL in the MU/s? GIVE DETAILS AT 1.3 BELOW.</t>
  </si>
  <si>
    <t>F. Is there any IFL found within the MU's? Give details.</t>
  </si>
  <si>
    <t>G. Any other relevant information:</t>
  </si>
  <si>
    <r>
      <t xml:space="preserve">H. Validation of IFL map (only relevant if 1.1, 1.2, 1.3 </t>
    </r>
    <r>
      <rPr>
        <b/>
        <u/>
        <sz val="11"/>
        <rFont val="Cambria"/>
        <family val="1"/>
        <scheme val="major"/>
      </rPr>
      <t>and</t>
    </r>
    <r>
      <rPr>
        <b/>
        <sz val="11"/>
        <rFont val="Cambria"/>
        <family val="1"/>
        <scheme val="major"/>
      </rPr>
      <t xml:space="preserve"> 1.4 have been met below):</t>
    </r>
  </si>
  <si>
    <t>NB - this checklist should be used in conjunction with the evaluation of Principle 9 and any CARs shall be raised against the advice note and the relevant criteria in P9 - see column A.</t>
  </si>
  <si>
    <t xml:space="preserve">1. Forest Management operations, including harvesting and road building may proceed in IFLs, if they:
</t>
  </si>
  <si>
    <t>CAR</t>
  </si>
  <si>
    <t>Advice-20-007-018 1.1 &amp; FSC criterion 9.3</t>
  </si>
  <si>
    <t>1.1. Forest Management operations, including harvesting and road building may proceed in IFLs, if they do not impact more than 20% of Intact Forest Landscapes within the Management Unit (MU), and</t>
  </si>
  <si>
    <t>Raise CAR under FSC criterion 9.3</t>
  </si>
  <si>
    <t>Advice-20-007-018 1.2 &amp; FSC criterion 9.3</t>
  </si>
  <si>
    <t xml:space="preserve">1.2. Forest Management operations, including harvesting and road building may proceed in IFLs, if they do not reduce any IFLs below the 50,000 ha threshold in the landscape.
NOTE: FSC is developing further instructions on road building in IFLs.
</t>
  </si>
  <si>
    <t>Advice-20-007-018 1.3 &amp; FSC criterion 9.1</t>
  </si>
  <si>
    <t>1.3. Global Forest Watch IFL maps www.globalforestwatch.org, or a more recent IFL inventory using the same methodology*, such as Global Forest Watch Canada, shall be used in all regions as a
baseline. Describe the method used to determine presence/absence of IFL in the MU.</t>
  </si>
  <si>
    <t>Raise CAR under FSC criterion 9.1</t>
  </si>
  <si>
    <t>*FSC INT-DIR-20-007_17 clarifies what is meant by "same methodology":
Certificate holders are expected to use the best available remote sensing data validated by ground truthing, when they have technical and financial resources to do so. However, certificate holders may update the IFL boundaries using also other forms of best available information, such as historical harvesting documentation combined with sales invoices, maps and external data provided by independent organizations, scientists and experts.
Presence of IFL can be assessed based on Section 3.2 in FSC-GUI-30-010, which states:
“Areas with evidence of certain types of human influence are considered disturbed and consequently not eligible for inclusion in an IFL, including:
• Timber production areas, agricultural lands and human settlements with a buffer zone of 1 km;
• Primary and secondary forest roads and skid trails, with a buffer zone of 1 km on either side;
• Areas, where industrial activities occurred during the last 30-70 years, such as logging, mining, oil and gas exploration and extraction, peat extraction, etc.
Areas with evidence of low-intensity and old disturbances are treated as subject to "background" influence and are eligible for inclusion in an IFL. Sources of background influence include local shifting cultivation activities, diffuse grazing by domestic animals, low-intensity selective logging for non-commercial purposes, and hunting.’’
NOTE: The definition for IFL given in http://www.intactforests.org/concept.html differs from the FSC IFL guide. The difference originates from the terms “ low-intensity selective logging’’ and “unpaved trails’’ which needed further clarification to be understood correctly.
These two terms were discussed in a Workshop in Brazil in Nov 2017 and thereafter between FSC High Conservation Value Technical Working Group, World Resource Institute and Global Forest Watch, which resulted the wording above.
NOTE: “Timber production areas” refer to areas impacted by forestry operations, rather than areas zoned or intended for timber production - which may still remain an IFL. “Human settlements” of low intensity traditional habitation by Indigenous Peoples that maintains forest intactness are eligible for inclusion in an IFL.</t>
  </si>
  <si>
    <r>
      <t xml:space="preserve">1.4 If the forest managers have used a more recent IFL inventory using the same methodology (see guidance in 1.3 above) there is an up to date map available which is </t>
    </r>
    <r>
      <rPr>
        <b/>
        <u/>
        <sz val="11"/>
        <rFont val="Cambria"/>
        <family val="1"/>
        <scheme val="major"/>
      </rPr>
      <t>validated</t>
    </r>
    <r>
      <rPr>
        <b/>
        <sz val="11"/>
        <rFont val="Cambria"/>
        <family val="1"/>
        <scheme val="major"/>
      </rPr>
      <t xml:space="preserve"> and has been included in this report. </t>
    </r>
  </si>
  <si>
    <t>Auditor to include the validated IFL maps in this report, together with the map showing the overlap with GFW defined IFL (www.globalforestwatch.org) and the Management Unit. Auditor to paste validated maps into this worksheet (if possible) or list clearly in A5 Additional info and submit with the report.
NB. The certificate holder can start using the updated IFL maps once Soil Association has
validated them and recorded their validation. Compliance with this indicator in the approved final report = Validation of the IFL map. 
If forest managers use the GFW maps without any variance this requirement is n/a.</t>
  </si>
  <si>
    <t xml:space="preserve">1.5 If the forest managers have used a more recent IFL inventory using the same methodology (see guidance in 1.3 and 1.4) there is an up to date map available. The map has been validated by Soil Association and is included in the forest management plan using geoprocessing tools, or manually. 
</t>
  </si>
  <si>
    <t xml:space="preserve">Raise an observation if the map has been prepared according to 1.3 and 1.4 but the report has not yet been approved and maps therefore not included in the management plan.  </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</si>
  <si>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</si>
  <si>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</si>
  <si>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</si>
  <si>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</si>
  <si>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</si>
  <si>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</si>
  <si>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</si>
  <si>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</si>
  <si>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</si>
  <si>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</si>
  <si>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</si>
  <si>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</si>
  <si>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Common Name</t>
  </si>
  <si>
    <t>Latin Name</t>
  </si>
  <si>
    <t>Tick if within scope</t>
  </si>
  <si>
    <t>Conifer</t>
  </si>
  <si>
    <t>Grand fir</t>
  </si>
  <si>
    <t>Abies grandis</t>
  </si>
  <si>
    <t>Noble fir</t>
  </si>
  <si>
    <t>Abies procera</t>
  </si>
  <si>
    <t>Lawson cypress</t>
  </si>
  <si>
    <t>Chamaecyparis lawsoniana</t>
  </si>
  <si>
    <t>Japanese larch</t>
  </si>
  <si>
    <t>Larix kaempferi</t>
  </si>
  <si>
    <t>Hybrid larch</t>
  </si>
  <si>
    <t>Larix x eurolepis</t>
  </si>
  <si>
    <t>Norway spruce</t>
  </si>
  <si>
    <t>Picea abies</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</si>
  <si>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</si>
  <si>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</si>
  <si>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</si>
  <si>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</si>
  <si>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</si>
  <si>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</si>
  <si>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</si>
  <si>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</si>
  <si>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</si>
  <si>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</si>
  <si>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</si>
  <si>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</si>
  <si>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</si>
  <si>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</si>
  <si>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</si>
  <si>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</si>
  <si>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Other (specify)</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</si>
  <si>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</si>
  <si>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</si>
  <si>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</si>
  <si>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</si>
  <si>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</si>
  <si>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</si>
  <si>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</si>
  <si>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</si>
  <si>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</si>
  <si>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</si>
  <si>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</si>
  <si>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</si>
  <si>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</si>
  <si>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</si>
  <si>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</si>
  <si>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</si>
  <si>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</si>
  <si>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</si>
  <si>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</si>
  <si>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Fraxinus excelsior</t>
  </si>
  <si>
    <t>Wild cherry</t>
  </si>
  <si>
    <t>Prunus avium</t>
  </si>
  <si>
    <t>Blackthorn</t>
  </si>
  <si>
    <t>Prunus spinosa</t>
  </si>
  <si>
    <t>Quercus robur</t>
  </si>
  <si>
    <t>Sessile oak (and hybrids)</t>
  </si>
  <si>
    <t>Quercus petraea</t>
  </si>
  <si>
    <t>Willow</t>
  </si>
  <si>
    <t>Salix spp.</t>
  </si>
  <si>
    <t>Elm spp.</t>
  </si>
  <si>
    <t>Ulmus spp.</t>
  </si>
  <si>
    <t xml:space="preserve">Annex 4.   </t>
  </si>
  <si>
    <t>Convention on International Trade in Endangered Species (CITES)</t>
  </si>
  <si>
    <t>•Appendix I - export and import permit required</t>
  </si>
  <si>
    <t xml:space="preserve">•Appendix II - export permit only (unless import permit required by national law) </t>
  </si>
  <si>
    <t xml:space="preserve">•Appendix III - export permit required where exporting from a country who included species as appendix 3 </t>
  </si>
  <si>
    <t>Updated listing of CITES tree species may be found at:</t>
  </si>
  <si>
    <t>http://www.unep-wcmc.org/species/dbases/CITES-listedtrees.html</t>
  </si>
  <si>
    <t>Individual species can be checked on the CITES web database:</t>
  </si>
  <si>
    <t>http://www.cites.org/eng/resources/species.html</t>
  </si>
  <si>
    <t>The following list has been prepared by SA Cert to guide auditors and certificate holders in case web access is limited. It was updated March 2017. Web links above should take presedence over use of the list below.</t>
  </si>
  <si>
    <t xml:space="preserve">NB, Tree ferns (CYATHEACEAE) and Palms (PALMAE) have not been included in this list.
</t>
  </si>
  <si>
    <t>Scientific name</t>
  </si>
  <si>
    <t>Common/Trade name</t>
  </si>
  <si>
    <t>Notes / Distribution</t>
  </si>
  <si>
    <r>
      <t>Appendix I</t>
    </r>
    <r>
      <rPr>
        <sz val="10"/>
        <rFont val="Cambria"/>
        <family val="1"/>
      </rPr>
      <t>:</t>
    </r>
  </si>
  <si>
    <t>Abies guatamalensis</t>
  </si>
  <si>
    <t>Guatemalan fir, Pinabete (Spanish)</t>
  </si>
  <si>
    <t>Central America</t>
  </si>
  <si>
    <t>Araucaria araucana</t>
  </si>
  <si>
    <t>Monkey-puzzle tree</t>
  </si>
  <si>
    <t>Chile and Argentina</t>
  </si>
  <si>
    <t>Balmea stormiae</t>
  </si>
  <si>
    <t>Ayugue</t>
  </si>
  <si>
    <t>El Salvador , Guatemala , Honduras , Mexico</t>
  </si>
  <si>
    <t>Dalbergia nigra</t>
  </si>
  <si>
    <t>Bahia Rosewood, Brazilian rosewood, Jacaranda, Pianowood, Rio Rosewood, Rosewood</t>
  </si>
  <si>
    <t>Brazil</t>
  </si>
  <si>
    <t>Fitzroya cuppressoides</t>
  </si>
  <si>
    <t>Alerce, Patagonian cypress</t>
  </si>
  <si>
    <t>Costa Rica, Panama, Columbia</t>
  </si>
  <si>
    <t>Pilgerodendron uviferum</t>
  </si>
  <si>
    <t>Ciprès (French)</t>
  </si>
  <si>
    <t>Argentina, Chile</t>
  </si>
  <si>
    <t>Podocarpus parlatorei</t>
  </si>
  <si>
    <t>Parlatore's Podocarp</t>
  </si>
  <si>
    <t>Argentina, Bolivia, Peru</t>
  </si>
  <si>
    <r>
      <t>Appendix II</t>
    </r>
    <r>
      <rPr>
        <sz val="10"/>
        <rFont val="Cambria"/>
        <family val="1"/>
      </rPr>
      <t>:</t>
    </r>
  </si>
  <si>
    <t xml:space="preserve">Aquilaria spp. </t>
  </si>
  <si>
    <t>Agarwood</t>
  </si>
  <si>
    <t>Asia (all species)</t>
  </si>
  <si>
    <t>Caesalpinia echinata</t>
  </si>
  <si>
    <t>Pernabuco, pau Brazil, Brasileto (Portuguese)</t>
  </si>
  <si>
    <t xml:space="preserve">Logs, sawn wood, veneer sheets, including unfinished wood articles used for the fabrication of bows for stringed musical instruments. </t>
  </si>
  <si>
    <t>Caryocar costaricense</t>
  </si>
  <si>
    <t xml:space="preserve">Ajillo, Costus
</t>
  </si>
  <si>
    <t>Colombia, Costa Rica, Panama</t>
  </si>
  <si>
    <t>Dalbergia spp*</t>
  </si>
  <si>
    <t>Rosewood, Tulipwood, Kingwood, African Blackwood, Cocobolo, Cocobolo Prieto, Palisandro de Honduras, Rosul, Palisandre</t>
  </si>
  <si>
    <t>*Except Dalbergia nigra which is Appendix 1</t>
  </si>
  <si>
    <t xml:space="preserve">Gonystylus spp. </t>
  </si>
  <si>
    <t>Ramin</t>
  </si>
  <si>
    <t xml:space="preserve">Guaiacum spp. </t>
  </si>
  <si>
    <t>Lignum-vitae/Tree of life, Holywood</t>
  </si>
  <si>
    <t>Central America, Caribbean (all species)</t>
  </si>
  <si>
    <t>Guibourtia demeusei</t>
  </si>
  <si>
    <t>Bubinga</t>
  </si>
  <si>
    <t>Cameroon, Central African Republic, Congo, Democratic Republic of the Congo, Equatorial Guinea, Gabon</t>
  </si>
  <si>
    <t>Guibourtia pellegriniana</t>
  </si>
  <si>
    <t>Angola, Congo, Gabon, Nigeria</t>
  </si>
  <si>
    <t>Guibourtia tessmannii</t>
  </si>
  <si>
    <t>Cameroon, Equatorial Guinea, Gabon</t>
  </si>
  <si>
    <t xml:space="preserve">Gyrinops spp. </t>
  </si>
  <si>
    <t>Gaharu</t>
  </si>
  <si>
    <t>Oreomunnea pterocarpa</t>
  </si>
  <si>
    <t>Gavilaan</t>
  </si>
  <si>
    <t>Costa Rica, Mexico, Panama</t>
  </si>
  <si>
    <t>Pericopsis elata</t>
  </si>
  <si>
    <t>Afrormosia, African teak</t>
  </si>
  <si>
    <t>Central and West Africa</t>
  </si>
  <si>
    <t>logs, sawn wood and veneers controlled only</t>
  </si>
  <si>
    <t>Platymiscium pleiostachyum</t>
  </si>
  <si>
    <t>Quira macawood, Cristóbal (Spanish)</t>
  </si>
  <si>
    <t xml:space="preserve">Podophyllum hexandrum
</t>
  </si>
  <si>
    <t xml:space="preserve">Himilayan may-apple
</t>
  </si>
  <si>
    <t xml:space="preserve">Bhutan </t>
  </si>
  <si>
    <t>Prunus africana</t>
  </si>
  <si>
    <t>African cherry</t>
  </si>
  <si>
    <t>Africa &amp; Madagascar</t>
  </si>
  <si>
    <t>Pterocarpus erinaceus</t>
  </si>
  <si>
    <t>Kosso/African rosewood</t>
  </si>
  <si>
    <t>Benin, Burkina Faso, Cameroon, Central African Republic, Chad, CÃ´te d'Ivoire, Gambia, Ghana, Guinea, Guinea Bissau, Liberia, Mali, Niger, Nigeria, Senegal, Sierra Leone, Togo</t>
  </si>
  <si>
    <t>Pterocarpus santalinus</t>
  </si>
  <si>
    <t>Red Sandalwood</t>
  </si>
  <si>
    <t>India, Sri Lanka</t>
  </si>
  <si>
    <t>logs, wood-chips and unprocessed broken material controlled only</t>
  </si>
  <si>
    <t>Swietana humilis</t>
  </si>
  <si>
    <t>Honduras Mahogany, Mexican mahogany</t>
  </si>
  <si>
    <t>Swietana macrophylla</t>
  </si>
  <si>
    <t>Big-leaf Mahogany</t>
  </si>
  <si>
    <t>Central-South America</t>
  </si>
  <si>
    <t>Swietana mahagoni</t>
  </si>
  <si>
    <t>Caribbean mahogany, American mahogany</t>
  </si>
  <si>
    <t xml:space="preserve">USA, West Indies, Central America </t>
  </si>
  <si>
    <t>logs sawn wood and veneer sheets controlled only</t>
  </si>
  <si>
    <t>Taxus: chinensis</t>
  </si>
  <si>
    <t>Yew: Chinese</t>
  </si>
  <si>
    <t xml:space="preserve">           cuspidata</t>
  </si>
  <si>
    <t>Japanese</t>
  </si>
  <si>
    <t xml:space="preserve">           fauana</t>
  </si>
  <si>
    <t>Tibetan</t>
  </si>
  <si>
    <t xml:space="preserve">           sumatrana</t>
  </si>
  <si>
    <t>Sumatran</t>
  </si>
  <si>
    <t xml:space="preserve">           wallichiana</t>
  </si>
  <si>
    <t>Himalayan</t>
  </si>
  <si>
    <t>Appendix III:</t>
  </si>
  <si>
    <t>Bulnesia sarmientoi</t>
  </si>
  <si>
    <t xml:space="preserve">Argentina - Logs, sawn wood, veneer sheets, plywood, powder and extracts. </t>
  </si>
  <si>
    <t>Cedrela odorata</t>
  </si>
  <si>
    <t>Cigarbox Cedar, Spanish Cedar</t>
  </si>
  <si>
    <t>South&amp;Central America (logs, sawn wood and veneer sheets only)</t>
  </si>
  <si>
    <t>Dipteryx panamensis</t>
  </si>
  <si>
    <t>Almendro</t>
  </si>
  <si>
    <t>Costa Rica, Panama, Colombia</t>
  </si>
  <si>
    <t>Magnolia liliifera var. obovata</t>
  </si>
  <si>
    <t>Safan, Champak, Magnolia</t>
  </si>
  <si>
    <t>Bhutan, China, India, Nepal</t>
  </si>
  <si>
    <t>Podocarpus nerifolius</t>
  </si>
  <si>
    <t>Yellow wood</t>
  </si>
  <si>
    <t>Asia</t>
  </si>
  <si>
    <t>Tetracentron sinense</t>
  </si>
  <si>
    <t>Tetracentrons</t>
  </si>
  <si>
    <t>Bhutan, China, India, Nepal, Myanmar</t>
  </si>
  <si>
    <t>Fraxinus mandshurica</t>
  </si>
  <si>
    <t>Manchurian Ash</t>
  </si>
  <si>
    <t>Russia</t>
  </si>
  <si>
    <t>Quercus mongolica</t>
  </si>
  <si>
    <t>Mongolian Oak</t>
  </si>
  <si>
    <t>ANNEX 5</t>
  </si>
  <si>
    <t>ADDITIONAL INFORMATION HELD BY SA Cert:</t>
  </si>
  <si>
    <t>Copy Of Certificate And Associated Schedule</t>
  </si>
  <si>
    <t>Confidential Commercial Information</t>
  </si>
  <si>
    <t>Consultee list and copies of any responses sent to SA Cert</t>
  </si>
  <si>
    <t>Maps Showing the Forest Resource Base</t>
  </si>
  <si>
    <t>Copy of management plan</t>
  </si>
  <si>
    <t>other (specify)</t>
  </si>
  <si>
    <t>NB - this checklist should be used in conjunction with the verifiers and guidance in the SA Cert Group Certification Standard</t>
  </si>
  <si>
    <t>Std Ref/
Audit</t>
  </si>
  <si>
    <t>Y/N</t>
  </si>
  <si>
    <t>ANNEX 6 FOREST MANAGEMENT GROUPS CHECKLIST (based on FSC-STD-30-005 V2-0)</t>
  </si>
  <si>
    <t>PART I Establishment of forest management groups</t>
  </si>
  <si>
    <t xml:space="preserve"> Requirements for Group Entities </t>
  </si>
  <si>
    <t xml:space="preserve">The Group Entity shall be a person or group of persons registered as one independent legal entity. </t>
  </si>
  <si>
    <t xml:space="preserve">The Group Entity shall comply with the applicable legal obligations, such as registration and payment of relevant fees and taxes. </t>
  </si>
  <si>
    <t xml:space="preserve">When a Group Entity manages more than one group, it shall have enough capacity and resources to manage more than one certificate. </t>
  </si>
  <si>
    <t xml:space="preserve">NOTE: Each group will result in one certificate. In any one group, either all members are FSC FM/CoC, or all members are CW/FM; if some members are certified according to FM standards and others according to CW standards, then these would be two different groups. </t>
  </si>
  <si>
    <t xml:space="preserve">The Group Entity shall be responsible for conformance with this standard. </t>
  </si>
  <si>
    <t xml:space="preserve">The Group Entity shall make sure that all actors in the group demonstrate sufficient knowledge to fulfil their corresponding responsibilities within the group. </t>
  </si>
  <si>
    <t xml:space="preserve">Requirements for group members </t>
  </si>
  <si>
    <t xml:space="preserve">A declaration of consent shall be signed by each member wishing to join a group. In the declaration, the member shall: 
a) commit to follow the applicable Forest Stewardship Standard and the Group Rules; 
b) declare that the management units they are bringing into the group are not included in another FSC certificate; 
c) agree to allow the Group Entity, the certification body, FSC and ASI to fulfill their responsibilities; 
d) agree that the Group Entity will be the main contact for certification. 
</t>
  </si>
  <si>
    <t xml:space="preserve">NOTE: The declaration of consent does not have to be an individual document. It can be part of a contract or any other document (e.g. meeting minutes) that specifies the relationship agreed between the member and the Group Entity. 
NOTE 2: For Communities, the declaration may also be some other form of agreement such as assembly minutes, forest management contracts, tribal agreements for Indigenous communities, recordings of interviews in case of oral agreements, etc. </t>
  </si>
  <si>
    <t xml:space="preserve">2.1.1 The declaration shall be signed either by the group member or by their representative (e.g. Resource Manager or consultant). </t>
  </si>
  <si>
    <t xml:space="preserve">2.1.2 When the member is represented by another party (e.g. Resource Manager or consultant), the declaration shall also include a verifiable agreement (legal or otherwise) between the member and their representative. </t>
  </si>
  <si>
    <t xml:space="preserve">NOTE: The requirement for the agreement to be verifiable means that the representatives must be able to prove that they have been authorised by the member to act on their behalf. </t>
  </si>
  <si>
    <t xml:space="preserve">Division of responsibilities </t>
  </si>
  <si>
    <t xml:space="preserve">The Group Entity can divide the responsibilities among the different actors in the group (e.g. Group Entity, members, contractors, etc.). </t>
  </si>
  <si>
    <t xml:space="preserve">NOTE: The Group Entity is free to determine at what level implementation of requirements is carried out as long as conformance is demonstrated for each management unit (as per Clause 4.1). </t>
  </si>
  <si>
    <t xml:space="preserve">The Group Entity shall define and document the division of key responsibilities within the group, as described in Clause 3.1. </t>
  </si>
  <si>
    <t xml:space="preserve">Resource Manager and Resource Management Unit </t>
  </si>
  <si>
    <t xml:space="preserve">Some or all members of a group may choose to transfer the responsibility to ensure conformance with the applicable Forest Stewardship Standard in their management unit(s) to one Resource Manager, and may be grouped into one Resource Management Unit (RMU). </t>
  </si>
  <si>
    <t xml:space="preserve">3.3.1 The Resource Manager of an RMU shall assume the responsibility to conform with the applicable Forest Stewardship Standard and to follow the Group Rules on behalf of all members within their RMU.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</si>
  <si>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the applicable Forest Stewardship Standard remains with the Resource Manager. </t>
  </si>
  <si>
    <t xml:space="preserve">Conformance across management units </t>
  </si>
  <si>
    <t xml:space="preserve">Conformance with all requirements of the applicable Forest Stewardship Standard shall be demonstrated for each management unit within the scope of the FSC FM/CoC or CW/FM group certificate, except as provided for in Clause 4.2. </t>
  </si>
  <si>
    <t xml:space="preserve">Conformance with area thresholds in the applicable Forest Stewardship Standard with regards to Criterion 6.5, can be demonstrated across management units rather than at the level of the individual management unit for FM/CoC SLIMF management units. </t>
  </si>
  <si>
    <t xml:space="preserve">4.2.1 In groups with SLIMF and non-SLIMF management units, the non-SLIMF management units may support SLIMF management units to conform with such requirement, partially or fully. </t>
  </si>
  <si>
    <t xml:space="preserve">NOTE: Non-SLIMF management units always need to conform with Criterion 6.5 in each management unit. </t>
  </si>
  <si>
    <t xml:space="preserve">Group size </t>
  </si>
  <si>
    <t xml:space="preserve">The Group Entity shall determine, based on its human and technical capacities, the maximum group size that it can manage, in terms of: 
a) number of group members; 
b) individual management unit size; and/or 
c) total forest area and distribution.
</t>
  </si>
  <si>
    <t xml:space="preserve">The Group Entity shall develop a group management system (as per Part II of this standard) that allows the continuous and effective management of all members of the group. </t>
  </si>
  <si>
    <t xml:space="preserve">Multinational groups </t>
  </si>
  <si>
    <t xml:space="preserve">FM/CoC and CW/FM groups shall only be established at a national level, except in the cases described in clause 6.2. </t>
  </si>
  <si>
    <t xml:space="preserve">In cases where homogeneous conditions between countries allow for an effective and credible multinational implementation of the group management system, the Group Entity shall request formal approval from FSC International through their certification body to allow certification of such a group. </t>
  </si>
  <si>
    <t xml:space="preserve">PART II Group management system </t>
  </si>
  <si>
    <t xml:space="preserve">Adding new members to the group </t>
  </si>
  <si>
    <t xml:space="preserve">The Group Entity shall evaluate every applicant who wishes to join the group and ensure that there are no major non-conformities with the applicable Forest Stewardship Standard, nor with membership requirements, before adding the new member to the group. </t>
  </si>
  <si>
    <t xml:space="preserve">7.1.1 The Group Entity shall conduct a field evaluation to conform with Clause 7.1, except for applicants meeting the SLIMF eligibility criteria or the definition of Communities in this standard, whose evaluation may be done through a desk audit. </t>
  </si>
  <si>
    <t xml:space="preserve">7.1.2 When a member wants to move from one group to another group managed by the same Group Entity, the Group Entity shall implement this evaluation to allow for the move. </t>
  </si>
  <si>
    <t xml:space="preserve">The Group Entity shall provide each member with information, or access to information, about how the group works. The information shall include: 
a) The Group Rules and the applicable Forest Stewardship Standard, and an explanation of how to conform with them. The Group Entity shall provide access to other applicable normative documents upon request; 
b) An explanation of the certification body’s evaluation process; 
c) An explanation that the certification body, FSC and ASI have the right to access the members' management unit(s) and documentation; 
d) An explanation that the certification body will publish a public summary of their evaluation report; ASI may publish a public summary of their evaluation; and FSC will include information about the group in its database; 
e) Explanation of any costs associated with joining the group. </t>
  </si>
  <si>
    <t xml:space="preserve">8.1.1 When the Group Entity provides members with a summary of these items, it shall make available the full documentation upon request from the members. </t>
  </si>
  <si>
    <t xml:space="preserve">8.1.2 The information shall be presented in a way that is understandable for members. </t>
  </si>
  <si>
    <t>Group Rules</t>
  </si>
  <si>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FSC-certified forest products produced by the group members up to the defined ‘forest gate’, in conformance with Criterion 8.5 of the applicable Forest Stewardship Standard; 
h) Requirements related to marketing or sales of products; 
i) Rules setting out how to use the FSC trademarks and the trademark license code. </t>
  </si>
  <si>
    <t>NOTE: The reference to the scale and complexity of the group refers to the fact that larger and more complex groups, with higher associated risk, might require more comprehensive procedures to ensure the protection of environmental and social values, such as High Conservation Values, Indigenous Peoples, Rare and Threatened Species, etc. Smaller groups, with less associated risk, may develop simpler procedures, but still need to develop all the mentioned Group Rules.</t>
  </si>
  <si>
    <t>Group records</t>
  </si>
  <si>
    <t xml:space="preserve">The Group Entity shall maintain up-to-date records covering all applicable requirements of this standard and the applicable Forest Stewardship Standard. These shall include: </t>
  </si>
  <si>
    <t xml:space="preserve">a) A list of the members of the group, including for each member: 
i. name and contact details; 
ii. the date of entering the group and, where relevant, the date of leaving the group, and the reason for leaving; 
iii. number and area of management units included in the group; 
iv. geographical location (e.g. coordinates) of each management unit included in the group, supported by a map or documentation; 
v. type of forest ownership per member (e.g. privately owned; state managed; communal management; etc.); 
vi. main products; 
vii. the sub-certificate codes where these have been issued. </t>
  </si>
  <si>
    <t xml:space="preserve">NOTE: The Group Entity must fulfil data protection responsibilities when gathering this information. </t>
  </si>
  <si>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f) Records of the actual or estimated annual harvesting volume of the group and actual annual FSC sales volume of the group. </t>
  </si>
  <si>
    <t xml:space="preserve">NOTE: The amount of records maintained centrally by the Group Entity may vary from case to case. In order to reduce costs and increase the efficiency of evaluations by the certification body, and subsequent monitoring by FSC and/or ASI, records should be stored centrally or be accessible digitally whenever possible. </t>
  </si>
  <si>
    <t>The Group Entity shall retain group records for at least five (5) years.</t>
  </si>
  <si>
    <t xml:space="preserve">In countries where FSC International has determined that there is a high risk of false claims involving material harvested from groups, the Group Entity shall maintain up-to-date records of the harvesting and FSC sales volumes of each management unit in the group. </t>
  </si>
  <si>
    <t xml:space="preserve">NOTE: For management units in the group where the harvesting and sales are carried out by a contractor, the Group Entity should verify that the volumes sold by the contractor correspond to the estimated volumes bought from its group. For this purpose, the contract between the forest owner and the contractor should include a requirement for the contractor to communicate to the forest owner and the Group Entity the actual (measured) volume harvested and sold. </t>
  </si>
  <si>
    <t>Internal monitoring</t>
  </si>
  <si>
    <t xml:space="preserve">The Group Entity shall implement a documented internal monitoring system that includes at least the following: 
a)A description of the internal monitoring system, sufficient to: 
b)make sure there is continued conformance with the applicable Forest Stewardship Standard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</si>
  <si>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t xml:space="preserve">The Group Entity shall select the requirements from the applicable Forest Stewardship Standard to be monitored at each internal evaluation according to the scale, intensity and risk. </t>
  </si>
  <si>
    <t xml:space="preserve">NOTE: The Group Entity may focus their monitoring during a particular internal evaluation on specific elements of the applicable Forest Stewardship Standard, with the provision that all aspects of the Forest Stewardship Standard are evaluated for the group, through the sampled management units, during the period of validity of the certificate. </t>
  </si>
  <si>
    <t xml:space="preserve">The Group Entity shall specify what constitutes an active management unit for the group and justify the classification of activities as active or inactive management. </t>
  </si>
  <si>
    <t>11.4, 11.5, 17.1</t>
  </si>
  <si>
    <t xml:space="preserve">The minimum sample of management units to be visited annually for internal monitoring shall be calculated according to requirements 11.4, 11.5, 17.1 of the standard. 
Use the table below completing column C </t>
  </si>
  <si>
    <t>Size class</t>
  </si>
  <si>
    <t># of MUs</t>
  </si>
  <si>
    <t>Internal monitoring (at minimum)</t>
  </si>
  <si>
    <t>Active management units &gt; 1,000 ha</t>
  </si>
  <si>
    <t>Active management units ≤ 1,000 ha AND
SLIMF management units and Communities AND 
Active MUs where outsourced services are carried out only by forestry contractrors in the group</t>
  </si>
  <si>
    <t>Inactive management units</t>
  </si>
  <si>
    <t>Management units in Resource Management Units</t>
  </si>
  <si>
    <t>At the discretion of the
Group Entity</t>
  </si>
  <si>
    <t xml:space="preserve">Inactive management units may be monitored remotely if the necessary information is available (e.g. remote sensing, digital imagery, phone interviews, documents proving payments/sales/provision of material and training). </t>
  </si>
  <si>
    <t xml:space="preserve">The Group Entity may lower the minimum sample defined in Clause 11.4 based on the regular analysis of the results of the monitoring as per Clause 11.1 c). </t>
  </si>
  <si>
    <t xml:space="preserve">The Group Entity shall increase the calculated minimum sample when high risks are identified (e.g. unresolved substantiated land tenure or use rights disputes, High Conservation Values (HCVs) are threatened, substantiated stakeholder complaints, etc.). </t>
  </si>
  <si>
    <t xml:space="preserve">The Group Entity should visit different management units during the internal monitoring from the ones previously visited by the certification body, unless there are pending corrective actions, complaints or risk factors that require a revisit of the same units. </t>
  </si>
  <si>
    <t>11.10</t>
  </si>
  <si>
    <t xml:space="preserve">The Group Entity shall issue corrective action requests to address non-conformities identified during the internal monitoring and follow up their implementation. </t>
  </si>
  <si>
    <t xml:space="preserve">NOTE: Non-conformities identified at the level of a group member may result in non-conformities at the Group Entity level when the non-conformities are determined to be the result of the Group Entity’s performance. </t>
  </si>
  <si>
    <t>Chain of custody</t>
  </si>
  <si>
    <t xml:space="preserve">The Group Entity shall implement a tracking and tracing system for FSC-certified products, to ensure that they are not mixed with non-certified material. </t>
  </si>
  <si>
    <t xml:space="preserve">The Group Entity shall ensure that all invoices for sales of FSC-certified material include the required information (as per the applicable Forest Stewardship Standard). </t>
  </si>
  <si>
    <t>The Group Entity shall ensure that all uses of the FSC trademarks are approved by their certification body in advance.</t>
  </si>
  <si>
    <t xml:space="preserve">The Group Entity shall not issue any kind of certificates to their members that could be confused with FSC certificates. </t>
  </si>
  <si>
    <t>NOTE: To prove that certain management units are covered by the group certificate, the member can use the list of the members of the group or a member certificate issued by the certification body. It is important that none of these documents are confused with the FSC certificate of the group held by the Group Entity.</t>
  </si>
  <si>
    <t>PART III Optional Inclusion of Forestry Contractors in Groups</t>
  </si>
  <si>
    <t>Part III</t>
  </si>
  <si>
    <t>Requirements for forestry contractors</t>
  </si>
  <si>
    <t xml:space="preserve">Forestry contractors may only join an FSC FM/CoC group. </t>
  </si>
  <si>
    <t xml:space="preserve">NOTE: Forestry contractors can join more than one group, and operate under the FSC group certificate(s) but only in the management units of the group(s) that they have joined.  
NOTE 2: Forestry contractors can have a separate CoC certificate to operate in management units outside the group. 
NOTE 3: Upon completion of the ongoing revision of standard FSC-STD-30-010 V2-0 FSC Controlled Wood Standard for Forest Management Enterprises, this clause will be reviewed to consider the possibility for forestry contractors to also join CW/FM groups. </t>
  </si>
  <si>
    <t xml:space="preserve">The Group Entity may allocate responsibilities to conform with the applicable Forest Stewardship Standard to forestry contractors in the group, as per Clause 3.1. </t>
  </si>
  <si>
    <t xml:space="preserve">A contract, including a declaration of consent, shall be signed by each forestry contractor wishing to join a group. In the contract, the forestry contractor shall: 
a) commit to follow the applicable Forest Stewardship Standard and the Group Rules, and to ensure that any sub-contractors will follow them as well; 
b) agree to allow the Group Entity, the certification body, FSC and ASI to fulfil their responsibilities; 
c) agree that the Group Entity will be the main contact for certification; 
d) include the agreed terms between the forestry contractor and the Group Entity. 
</t>
  </si>
  <si>
    <t>Group rules for contractors</t>
  </si>
  <si>
    <t xml:space="preserve">The Group Entity shall adapt the Group Rules to include forestry contractors. </t>
  </si>
  <si>
    <t xml:space="preserve">The Group Entity shall define the process for forestry contractors to report to the Group Entity the type (e.g. harvesting, planting, management plan development), location (management units of the group) and outcomes (e.g. volume harvested, number of plants planted, documents developed) of their operations. </t>
  </si>
  <si>
    <t>Evaluation of new forestry contractors</t>
  </si>
  <si>
    <t xml:space="preserve">The Group Entity shall evaluate each forestry contractor applying to join the group, prior to approving the application, through: </t>
  </si>
  <si>
    <t xml:space="preserve">15.1.1 An on-site evaluation of an operation in a sample management unit; and/or </t>
  </si>
  <si>
    <t xml:space="preserve">15.1.2 A verification that the contractor has sufficient qualifications or knowledge to operate according to the applicable Forest Stewardship Standard and fulfil their responsibilities within the group. </t>
  </si>
  <si>
    <t xml:space="preserve">When a forestry contractor wants to move from one group to another group managed by the same Group Entity, the Group Entity shall implement this evaluation to allow for the move. </t>
  </si>
  <si>
    <t>Records regarding contractors</t>
  </si>
  <si>
    <t xml:space="preserve">When forestry contractors are included in the group, the Group Entity shall maintain up-to-date records, including: 
a) Name and contact details; 
b) The date of entering the group and, where relevant, the date of leaving the group, and the reason for leaving; 
c) Any records of training provided by the Group Entity; 
d) The results of the forestry contractors´ monitoring through the sampled management units (Clause 17.1) and the targeted internal evaluation (Clause 18.1); 
e) Records of the harvesting and sales volumes, at least annually, if applicable, resulting from operations carried out by contractors within the group certificate. </t>
  </si>
  <si>
    <t>Internal monitoring of contractors</t>
  </si>
  <si>
    <t xml:space="preserve">The Group Entity shall implement a targeted internal evaluation of all forestry contractors included in the group at least once during the validity of the certificate. </t>
  </si>
  <si>
    <t xml:space="preserve">NOTE: This targeted internal evaluation is additional to the internal monitoring of the contractors´ performance through the management units sampled annually (as per Clause 17.1). The objective of this evaluation is to ensure that contractors are adequately fulfilling the responsibilities that the Group Entity has allocated to them (e.g. planning, evaluation of new members, internal monitoring, development of documents). </t>
  </si>
  <si>
    <t xml:space="preserve">18.1.1 The Group Entity shall increase this internal evaluation intensity when high risks are identified (e.g. recurrent non-conformities by the contractor, substantiated stakeholder complaints about the contractor´s performance). </t>
  </si>
  <si>
    <t>Contractors' chain of custody</t>
  </si>
  <si>
    <t xml:space="preserve">Forestry contractors shall have records of the annual harvesting volume and annual FSC sales volume of their harvesting and sales activities covered by the certificate of the group. </t>
  </si>
  <si>
    <t xml:space="preserve">Such volume records shall be provided to the Group Entity. </t>
  </si>
  <si>
    <t xml:space="preserve">Forestry contractors shall ensure that all invoices for sales of FSC-certified material include the required information (as per the applicable Forest Stewardship Standard) and provide a copy of these invoices to the Group Entity. </t>
  </si>
  <si>
    <t xml:space="preserve">When selling FSC-certified material, the contractor shall use in the invoices the certificate code of the group from which the material comes from. </t>
  </si>
  <si>
    <t>DO NOT DELETE</t>
  </si>
  <si>
    <t>Data/Validation/list/select</t>
  </si>
  <si>
    <r>
      <t>FSC</t>
    </r>
    <r>
      <rPr>
        <vertAlign val="superscript"/>
        <sz val="10"/>
        <rFont val="Cambria"/>
        <family val="1"/>
      </rPr>
      <t>®</t>
    </r>
    <r>
      <rPr>
        <sz val="10"/>
        <rFont val="Cambria"/>
        <family val="1"/>
      </rPr>
      <t xml:space="preserve"> AAF category/ies</t>
    </r>
  </si>
  <si>
    <t>mostly plantation</t>
  </si>
  <si>
    <t>&gt;10000ha</t>
  </si>
  <si>
    <t>mostly natural/semi-natural</t>
  </si>
  <si>
    <t>&gt;1000-10000ha</t>
  </si>
  <si>
    <t>intimate mix</t>
  </si>
  <si>
    <t>100-1000ha</t>
  </si>
  <si>
    <t>SLIMF</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</si>
  <si>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</si>
  <si>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</si>
  <si>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</si>
  <si>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</si>
  <si>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</si>
  <si>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</si>
  <si>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Sub-code/ref</t>
  </si>
  <si>
    <t>Group member Name (+ local /trading names if applicable)</t>
  </si>
  <si>
    <t>Entry Date</t>
  </si>
  <si>
    <t xml:space="preserve">Exit date </t>
  </si>
  <si>
    <t>Street name</t>
  </si>
  <si>
    <t>nearest city/town</t>
  </si>
  <si>
    <t>State/County</t>
  </si>
  <si>
    <t>Post code</t>
  </si>
  <si>
    <t>Number of FMUs</t>
  </si>
  <si>
    <t>FMU Names (create new line for each FMU)</t>
  </si>
  <si>
    <t xml:space="preserve">Geog. coordinates (non-SLIMFs) </t>
  </si>
  <si>
    <t>Area (ha)</t>
  </si>
  <si>
    <t>Managed by</t>
  </si>
  <si>
    <t>Management category</t>
  </si>
  <si>
    <t>Main products</t>
  </si>
  <si>
    <t>HCV present?</t>
  </si>
  <si>
    <t>AAF category</t>
  </si>
  <si>
    <t>Validated Ecosystem Services Claims (Drop down list)</t>
  </si>
  <si>
    <t>Verified Ecosystem Services Claims (Drop down list)</t>
  </si>
  <si>
    <t>Year visited by SA</t>
  </si>
  <si>
    <t>AAF Category</t>
  </si>
  <si>
    <t>Private</t>
  </si>
  <si>
    <t>State</t>
  </si>
  <si>
    <t>B</t>
  </si>
  <si>
    <t>The Group Manager</t>
  </si>
  <si>
    <t>Round logs</t>
  </si>
  <si>
    <t>No</t>
  </si>
  <si>
    <t>Community</t>
  </si>
  <si>
    <t>…</t>
  </si>
  <si>
    <t xml:space="preserve">Sampling methodology </t>
  </si>
  <si>
    <t>Draft 3</t>
  </si>
  <si>
    <t>EB</t>
  </si>
  <si>
    <t xml:space="preserve">Approved </t>
  </si>
  <si>
    <t>MR 8/19</t>
  </si>
  <si>
    <t xml:space="preserve">FSC Ref: </t>
  </si>
  <si>
    <t>FSC-STD-20-007 v.3.0</t>
  </si>
  <si>
    <t>Below are the minimum FSC sampling requirements to be used.  SA Cert may decide to increase sampling, on the basis of eg. Risk, Stakeholder Complaints, or previous non-conformities.</t>
  </si>
  <si>
    <t>IMPORTANT:</t>
  </si>
  <si>
    <t>Fill in yellow squares - rest will automatically calculate</t>
  </si>
  <si>
    <t>In Groups, sets of FMUs which are new at Surveillance should be sampled at MA rate (hence separate set below).</t>
  </si>
  <si>
    <t>Sets of FMUs - determined on basis of forest type (natural/semi-natural OR plantation OR as defined in NFSS) , size class, and national/regional standard to be used</t>
  </si>
  <si>
    <t>If two different national/regional standards are used additional sets should be added and permission sought from FSC</t>
  </si>
  <si>
    <t>If over 5000 group members contact SA Cert for calculation of mega-groups.</t>
  </si>
  <si>
    <t>Where a multi-site within a group - use group overall, but when sampling the multi-site, select sites within it @to Multi-site sampling.</t>
  </si>
  <si>
    <t>Random sampling should ensure sample within set is representative in terms of geographical distribution and operational personnel</t>
  </si>
  <si>
    <t>If the formation of additional set of like FMUs will lead to a concentration of resources on one FMU and thus not leading to representative sampling - group FMU to another higher size class (provided the total sample is not reduced).</t>
  </si>
  <si>
    <t>Summary Table MA-S4</t>
  </si>
  <si>
    <t>Multi-site</t>
  </si>
  <si>
    <t>No FMUs</t>
  </si>
  <si>
    <t>Total FMUs to sample</t>
  </si>
  <si>
    <t>Summary Table RA-S4</t>
  </si>
  <si>
    <t>RA</t>
  </si>
  <si>
    <t>MULTI-SITE</t>
  </si>
  <si>
    <t>At MA, assess all P&amp;C but across sites sampled overall</t>
  </si>
  <si>
    <t>Sample</t>
  </si>
  <si>
    <t>nb but new FMUs to be sampled at rate of MA; but do not have to be assessed against all P&amp;C</t>
  </si>
  <si>
    <t>SET</t>
  </si>
  <si>
    <t>Type/Size class:</t>
  </si>
  <si>
    <t>No. of FMUs</t>
  </si>
  <si>
    <t>Surv</t>
  </si>
  <si>
    <t>A</t>
  </si>
  <si>
    <t>Forest Type 1. Size class &gt;10000ha</t>
  </si>
  <si>
    <t>Forest Type 2. Size class &gt;10000ha</t>
  </si>
  <si>
    <t>C-Sites added at Surv</t>
  </si>
  <si>
    <t>Forest Type x. Size class &gt;10000ha</t>
  </si>
  <si>
    <t>D</t>
  </si>
  <si>
    <t>Forest Type 1. Size class &gt;1000-10000ha</t>
  </si>
  <si>
    <t>E</t>
  </si>
  <si>
    <t>Forest Type 2. Size class &gt;1000-10000ha</t>
  </si>
  <si>
    <t>F-Sites added at Surv</t>
  </si>
  <si>
    <t>Forest Type x. Size class &gt;1000-10000ha</t>
  </si>
  <si>
    <t xml:space="preserve">     aim to evaluate FMUs within each set to achieve the required calculated sample number.</t>
  </si>
  <si>
    <t>G</t>
  </si>
  <si>
    <t>Forest Type 1. Size class 100-1000ha</t>
  </si>
  <si>
    <t>H</t>
  </si>
  <si>
    <t>Forest Type 2. Size class 100-1000ha</t>
  </si>
  <si>
    <t>I -Sites added at Surv</t>
  </si>
  <si>
    <t>Forest Type x. Size class 100-1000ha</t>
  </si>
  <si>
    <t>Forest Type 1. Size class &lt;100ha</t>
  </si>
  <si>
    <t>Forest Type 2. Size class &lt;100ha</t>
  </si>
  <si>
    <t>L-Sites added at Surv</t>
  </si>
  <si>
    <t>Forest Type x. Size class &lt;100ha/Small</t>
  </si>
  <si>
    <t>TOTAL FMUs TO SAMPLE:</t>
  </si>
  <si>
    <t>GROUP</t>
  </si>
  <si>
    <t>Use SA Cert Group Standard</t>
  </si>
  <si>
    <t>At MA, assess all P&amp;C at each site sampled</t>
  </si>
  <si>
    <t xml:space="preserve">Visit all sets at MA. </t>
  </si>
  <si>
    <t>At Surveillance see col G</t>
  </si>
  <si>
    <t>Arrange for all sites &gt;1000ha to be visited at least once over 5 year period. If new members &gt;1000ha at S4, will need to visit all of them.</t>
  </si>
  <si>
    <t>Type/Size Class:</t>
  </si>
  <si>
    <t>no. FMUs</t>
  </si>
  <si>
    <t>Always visit this set</t>
  </si>
  <si>
    <r>
      <t>)</t>
    </r>
    <r>
      <rPr>
        <sz val="10"/>
        <rFont val="Cambria"/>
        <family val="1"/>
      </rPr>
      <t xml:space="preserve">- Visit </t>
    </r>
    <r>
      <rPr>
        <b/>
        <sz val="10"/>
        <rFont val="Cambria"/>
        <family val="1"/>
      </rPr>
      <t>one</t>
    </r>
    <r>
      <rPr>
        <sz val="10"/>
        <rFont val="Cambria"/>
        <family val="1"/>
      </rPr>
      <t xml:space="preserve"> of these at S and RA</t>
    </r>
  </si>
  <si>
    <t xml:space="preserve">G </t>
  </si>
  <si>
    <r>
      <t>)</t>
    </r>
    <r>
      <rPr>
        <sz val="10"/>
        <rFont val="Cambria"/>
        <family val="1"/>
      </rPr>
      <t>-</t>
    </r>
    <r>
      <rPr>
        <sz val="11"/>
        <rFont val="Cambria"/>
        <family val="1"/>
      </rPr>
      <t xml:space="preserve"> Visit </t>
    </r>
    <r>
      <rPr>
        <b/>
        <sz val="10"/>
        <rFont val="Cambria"/>
        <family val="1"/>
      </rPr>
      <t>one</t>
    </r>
    <r>
      <rPr>
        <sz val="11"/>
        <rFont val="Cambria"/>
        <family val="1"/>
      </rPr>
      <t xml:space="preserve"> of these at S and RA</t>
    </r>
  </si>
  <si>
    <t>J</t>
  </si>
  <si>
    <t>Forest Type 1. Size class &lt;100ha/Small</t>
  </si>
  <si>
    <r>
      <t>)</t>
    </r>
    <r>
      <rPr>
        <sz val="11"/>
        <rFont val="Cambria"/>
        <family val="1"/>
      </rPr>
      <t xml:space="preserve">- Visit </t>
    </r>
    <r>
      <rPr>
        <b/>
        <sz val="10"/>
        <rFont val="Cambria"/>
        <family val="1"/>
      </rPr>
      <t>one</t>
    </r>
    <r>
      <rPr>
        <sz val="11"/>
        <rFont val="Cambria"/>
        <family val="1"/>
      </rPr>
      <t xml:space="preserve"> of these at S and RA</t>
    </r>
  </si>
  <si>
    <t>Note SLIMFs do not always require site visits at Surveillance IF: &lt;100 members and no outstanding CARS requiring field verification; no complaints, no significant forest activities</t>
  </si>
  <si>
    <t>K</t>
  </si>
  <si>
    <t>Forest Type 2. Size class &lt;100ha/Small</t>
  </si>
  <si>
    <t>RESOURCE MANAGER UNIT (RMU) sampling - SMALL OPERATIONS ONLY</t>
  </si>
  <si>
    <t>TO BE USED UNDER EXCEPTIONAL CIRCUMSTANCES ONLY with authorisation from SA Cert</t>
  </si>
  <si>
    <t>NB. Need to ensure a sufficient variety and number of sites within the RMU are visited.</t>
  </si>
  <si>
    <t>Visit all sets at MA</t>
  </si>
  <si>
    <t>At Surveillance see column G</t>
  </si>
  <si>
    <t>example:</t>
  </si>
  <si>
    <t>Type/Size Class</t>
  </si>
  <si>
    <t>Size class 100-1000 ha</t>
  </si>
  <si>
    <t>C</t>
  </si>
  <si>
    <t>Size class &lt;100ha/small SLIMF*</t>
  </si>
  <si>
    <t>Size class &lt;100ha/ small SLIMF*</t>
  </si>
  <si>
    <t>ANNEX 9: NTFP Checklist (insert appropriate adapted standard for specific NTFP and region)</t>
  </si>
  <si>
    <t xml:space="preserve">ANNEX 10 GLOSSARY </t>
  </si>
  <si>
    <t>Abbreviations</t>
  </si>
  <si>
    <t>ASNW</t>
  </si>
  <si>
    <t>Ancient Semi-Natural Woodland</t>
  </si>
  <si>
    <t>AWS</t>
  </si>
  <si>
    <t>Ancient Woodland Site</t>
  </si>
  <si>
    <t>BL</t>
  </si>
  <si>
    <t>Broadleaves</t>
  </si>
  <si>
    <t>Cmpt</t>
  </si>
  <si>
    <t>Compartment</t>
  </si>
  <si>
    <t>COC</t>
  </si>
  <si>
    <t>Chain of Custody</t>
  </si>
  <si>
    <t>EIA</t>
  </si>
  <si>
    <t>Environmental impact assessment</t>
  </si>
  <si>
    <t>FC</t>
  </si>
  <si>
    <t>UK Forestry Commission</t>
  </si>
  <si>
    <t>FM</t>
  </si>
  <si>
    <t>Forest Management</t>
  </si>
  <si>
    <t>FMU</t>
  </si>
  <si>
    <t>Forest Management Unit</t>
  </si>
  <si>
    <r>
      <t>FSC</t>
    </r>
    <r>
      <rPr>
        <vertAlign val="superscript"/>
        <sz val="11"/>
        <rFont val="Cambria"/>
        <family val="1"/>
      </rPr>
      <t>®</t>
    </r>
  </si>
  <si>
    <r>
      <t>Forest Stewardship Council</t>
    </r>
    <r>
      <rPr>
        <vertAlign val="superscript"/>
        <sz val="11"/>
        <rFont val="Cambria"/>
        <family val="1"/>
      </rPr>
      <t>®</t>
    </r>
  </si>
  <si>
    <t>H&amp;S</t>
  </si>
  <si>
    <t>Health and Safety</t>
  </si>
  <si>
    <t xml:space="preserve">HCV </t>
  </si>
  <si>
    <t>High Conservation Value</t>
  </si>
  <si>
    <t>HCVF</t>
  </si>
  <si>
    <t>High Conservation Value Forest</t>
  </si>
  <si>
    <t>ILO</t>
  </si>
  <si>
    <t>International Labour Organisation</t>
  </si>
  <si>
    <t>LTR</t>
  </si>
  <si>
    <t>Long Term Retention</t>
  </si>
  <si>
    <t>NR</t>
  </si>
  <si>
    <t>Natural Reserve</t>
  </si>
  <si>
    <t>NTFP</t>
  </si>
  <si>
    <t>Non Timber Forest Product</t>
  </si>
  <si>
    <t>PAWS</t>
  </si>
  <si>
    <t>Plantation on Ancient Woodland Site</t>
  </si>
  <si>
    <t>SNW</t>
  </si>
  <si>
    <t>Semi-natural woodland</t>
  </si>
  <si>
    <t>UKWAS</t>
  </si>
  <si>
    <t>UK Woodland Assurance Scheme/Standard</t>
  </si>
  <si>
    <t>Definitions</t>
  </si>
  <si>
    <t>Active management unit:</t>
  </si>
  <si>
    <t>A management unit where site-disturbing activities have taken place since the last evaluation implemented by certification bodies, or in the previous 12 months if there was no previous evaluation.</t>
  </si>
  <si>
    <t xml:space="preserve">Biological diversity:  </t>
  </si>
  <si>
    <t xml:space="preserve">The variability among living organisms from all sources including, inter alia, terrestrial, marine and other aquatic ecosystems and the ecological complexes of which they are a part; this includes diversity within species, between species and of ecosystems. (see Convention on Biological Diversity, 1992) </t>
  </si>
  <si>
    <t xml:space="preserve">Biological diversity values:  </t>
  </si>
  <si>
    <t xml:space="preserve">The intrinsic, ecological, genetic, social, economic, scientific, educational, cultural, recreational and aesthetic values of biological diversity and its components. (see Convention on Biological Diversity, 1992) </t>
  </si>
  <si>
    <t>Biological control agents:</t>
  </si>
  <si>
    <t xml:space="preserve">Living organisms used to eliminate or regulate the population of other living organisms. </t>
  </si>
  <si>
    <t xml:space="preserve">Chain of custody:  </t>
  </si>
  <si>
    <t xml:space="preserve">The channel through which products are distributed from their origin in the forest to their end-use. </t>
  </si>
  <si>
    <t xml:space="preserve"> </t>
  </si>
  <si>
    <t>Chemicals:</t>
  </si>
  <si>
    <t xml:space="preserve"> The range of fertilizers, insecticides, fungicides, and hormones which are used in forest management. </t>
  </si>
  <si>
    <t>Criterion (pl. Criteria):</t>
  </si>
  <si>
    <t xml:space="preserve"> A means of judging whether or not a Principle (of forest stewardship) has been fulfilled. </t>
  </si>
  <si>
    <t>Customary rights:</t>
  </si>
  <si>
    <t xml:space="preserve">Rights which result from a long series of habitual or customary actions, constantly repeated, which have, by such repetition and by uninterrupted acquiescence, acquired the force of a law within a geographical or sociological unit. </t>
  </si>
  <si>
    <t>Ecosystem:</t>
  </si>
  <si>
    <t xml:space="preserve">A community of all plants and animals and their physical environment, functioning together as an interdependent unit. </t>
  </si>
  <si>
    <t>Endangered species:</t>
  </si>
  <si>
    <t xml:space="preserve">Any species which is in danger of extinction throughout all or a significant portion of its range. </t>
  </si>
  <si>
    <t xml:space="preserve">Exotic species: </t>
  </si>
  <si>
    <t xml:space="preserve">An introduced species not native or endemic to the area in question. </t>
  </si>
  <si>
    <t xml:space="preserve">Forest integrity:  </t>
  </si>
  <si>
    <t xml:space="preserve">The composition, dynamics, functions and structural attributes of a natural forest. </t>
  </si>
  <si>
    <t>Forest management/manager:</t>
  </si>
  <si>
    <t xml:space="preserve">The people responsible for the operational management of the forest resource and of the enterprise, as well as the management system and structure, and the planning and field operations.  </t>
  </si>
  <si>
    <t xml:space="preserve">Forestry contractor: </t>
  </si>
  <si>
    <t>A person or group of persons legally registered (e.g. consultant, company) that takes responsibility for providing forest logging, silvicultural or other management activities on the ground on the basis of a contractual agreement with a Group Entity, Resource Manager(s) orgroup member(s). The forestry contractor may provide these services directly or through subcontractors (outsourcing).</t>
  </si>
  <si>
    <t>Genetically modified organisms:</t>
  </si>
  <si>
    <t xml:space="preserve">Biological organisms which have been induced by various means to consist of genetic structural changes. </t>
  </si>
  <si>
    <t>High Conservation Value Forests:</t>
  </si>
  <si>
    <t xml:space="preserve">High Conservation Value Forests are those that possess one or more of the following attributes: </t>
  </si>
  <si>
    <t>NB - "High Conservation Values" can include non-forest habitats.</t>
  </si>
  <si>
    <t>e) forest areas containing globally, regionally or nationally significant :</t>
  </si>
  <si>
    <t>HCV 1</t>
  </si>
  <si>
    <t>- concentrations of biodiversity values (e.g. endemism, endangered species, refugia); and/or</t>
  </si>
  <si>
    <t>- large landscape level forests, contained within, or containing the management unit, where viable populations of most if not all naturally occurring species exist in natural patterns of distribution and abundance</t>
  </si>
  <si>
    <t>HCV 2</t>
  </si>
  <si>
    <t>f) forest areas that are in or contain rare, threatened or endangered ecosystems</t>
  </si>
  <si>
    <t>HCV 3</t>
  </si>
  <si>
    <t>g) forest areas that provide basic services of nature in critical situations (e.g. watershed protection, erosion control)</t>
  </si>
  <si>
    <t>HCV 4</t>
  </si>
  <si>
    <t>h) forest areas fundamental to meeting basic needs of local communities (e.g. subsistence, health) and/or critical to local communities’ traditional cultural  identity (areas of cultural, ecological, economic or religious significance identified in cooperation with such local communities).</t>
  </si>
  <si>
    <t>Indigenous lands and territories:</t>
  </si>
  <si>
    <t xml:space="preserve">The total environment of the lands, air, water, sea, sea-ice, flora and fauna, and other resources which indigenous peoples have traditionally owned or otherwise occupied or used. (Draft Declaration of the Rights of Indigenous Peoples: Part VI) </t>
  </si>
  <si>
    <t>Indigenous peoples:</t>
  </si>
  <si>
    <t xml:space="preserve">"The existing descendants of the peoples who inhabited the present territory of a country wholly or partially at the time when persons of a different culture or ethnic origin arrived there from other parts of the world, overcame them and, by conquest, settlement, or other means reduced them to a non-dominant or colonial situation; who today live more in conformity with their particular social, economic and cultural customs and traditions than with the institutions of the country of which they now form a part, under State structure which incorporates mainly the national, social and cultural characteristics of other segments of the population which  are predominant." (Working definition adopted by the UN Working Group on Indigenous Peoples). </t>
  </si>
  <si>
    <t>Landscape:</t>
  </si>
  <si>
    <t xml:space="preserve">A geographical mosaic composed of interacting ecosystems resulting from the influence of geological, topographical, soil, climatic, biotic and human interactions in a given area. </t>
  </si>
  <si>
    <t xml:space="preserve">Local laws: </t>
  </si>
  <si>
    <t xml:space="preserve">Includes all legal norms given by organisms of government whose jurisdiction is less than the national level, such as departmental, municipal and customary norms. </t>
  </si>
  <si>
    <t xml:space="preserve">Long term: </t>
  </si>
  <si>
    <t xml:space="preserve"> The time-scale of the forest owner or manager as manifested by the objectives of the management plan, the rate of harvesting, and the commitment to maintain permanent forest cover.  The length of time involved will vary according to the context and ecological conditions, and will be a function of how long it takes a given ecosystem to recover its natural structure and composition following harvesting or disturbance, or to produce mature or primary conditions. </t>
  </si>
  <si>
    <t xml:space="preserve">Native species: </t>
  </si>
  <si>
    <t xml:space="preserve">A species that occurs naturally in the region; endemic to the area. </t>
  </si>
  <si>
    <t>Natural cycles:</t>
  </si>
  <si>
    <t xml:space="preserve">Nutrient and mineral cycling as a result of interactions between soils, water, plants, and animals in forest environments that affect the ecological productivity of a given site.  </t>
  </si>
  <si>
    <t>Natural Forest:</t>
  </si>
  <si>
    <t>Forest areas where many of the principal characteristics and key elements of native ecosystems such as complexity, structure and diversity are present, as defined by FSC approved national and regional standards of forest management.</t>
  </si>
  <si>
    <t xml:space="preserve">Non-timber forest products: </t>
  </si>
  <si>
    <t xml:space="preserve">All forest products except timber, including other materials obtained from trees such as resins and leaves, as well as any other plant and animal products. </t>
  </si>
  <si>
    <t xml:space="preserve">Other forest types: </t>
  </si>
  <si>
    <t xml:space="preserve">Forest areas that do not fit the criteria for plantation or natural forests and which are defined more specifically by FSC-approved national and regional standards of forest stewardship. </t>
  </si>
  <si>
    <t xml:space="preserve">Plantation: </t>
  </si>
  <si>
    <t xml:space="preserve">Forest areas lacking most of the principal characteristics and key elements of native ecosystems as defined by FSC-approved national and regional standards of forest stewardship, which result from the human activities of either planting, sowing or intensive silvicultural treatments. </t>
  </si>
  <si>
    <t>Principle:</t>
  </si>
  <si>
    <t xml:space="preserve">An essential rule or element; in FSC's case, of forest stewardship. </t>
  </si>
  <si>
    <t>Silviculture:</t>
  </si>
  <si>
    <t xml:space="preserve">The art of producing and tending a forest by manipulating its establishment, composition and growth to best fulfil the objectives of the owner.  This may, or may not, include timber production.  </t>
  </si>
  <si>
    <t>Site-disturbing activities:</t>
  </si>
  <si>
    <t>Forest management activities with a risk of adversely impacting any value of the forest, including economic, environmental and/or social values.</t>
  </si>
  <si>
    <t>Succession:</t>
  </si>
  <si>
    <t xml:space="preserve">Progressive changes in species composition and forest community structure caused by natural processes (nonhuman) over time. </t>
  </si>
  <si>
    <t>Tenure:</t>
  </si>
  <si>
    <t xml:space="preserve">Socially defined agreements held by individuals or groups, recognized by legal statutes or customary practice, regarding the "bundle of rights and duties" of ownership, holding, access and/or usage of a particular land unit or the associated resources there within (such as individual trees, plant species, water, minerals, etc). </t>
  </si>
  <si>
    <t xml:space="preserve">Threatened species: </t>
  </si>
  <si>
    <t xml:space="preserve">Any species which is likely to become endangered within the foreseeable future throughout all or a significant portion of its range.  </t>
  </si>
  <si>
    <t xml:space="preserve">Use rights: </t>
  </si>
  <si>
    <t>Rights for the use of forest resources that can be defined by local custom, mutual agreements, or prescribed by other entities holding access rights. These rights may restrict the use of particular resources to specific levels of consumption or particular harvesting techniques.</t>
  </si>
  <si>
    <t xml:space="preserve">SA Cert Certification Decision </t>
  </si>
  <si>
    <t>Description of client / certificate holder</t>
  </si>
  <si>
    <t>Name:</t>
  </si>
  <si>
    <t>Code:</t>
  </si>
  <si>
    <t>Address:</t>
  </si>
  <si>
    <t xml:space="preserve">Number of FMU's: </t>
  </si>
  <si>
    <t>Number of ha:</t>
  </si>
  <si>
    <t>Presence of HCVs:</t>
  </si>
  <si>
    <t>Presence of indigenous people:</t>
  </si>
  <si>
    <t>Ecosystem services:</t>
  </si>
  <si>
    <t>Summary of audit</t>
  </si>
  <si>
    <t>Type</t>
  </si>
  <si>
    <t>FSC MA (+PEFC UK only) - # peer reviews:</t>
  </si>
  <si>
    <t>Names of auditors:</t>
  </si>
  <si>
    <t>Report Reviewer</t>
  </si>
  <si>
    <t>Report summary</t>
  </si>
  <si>
    <r>
      <rPr>
        <sz val="11"/>
        <color indexed="8"/>
        <rFont val="Cambria"/>
        <family val="1"/>
      </rPr>
      <t>Number of pre-conditions</t>
    </r>
  </si>
  <si>
    <t>Number of MAJOR conditions</t>
  </si>
  <si>
    <t>Number of minor conditions</t>
  </si>
  <si>
    <t>Number of observations</t>
  </si>
  <si>
    <t>Describe any potentially contentious issues.</t>
  </si>
  <si>
    <t>Location of report</t>
  </si>
  <si>
    <t>Filed under: Forestry/Certification records</t>
  </si>
  <si>
    <t>Recommendation
I have reviewed the report of this assessment (including stakeholder consultation and peer review summary as appropriate) and</t>
  </si>
  <si>
    <t>I recommend the certificate be *not issued/withdrawn/suspended/terminated because (* state below as appropriate and include reason).</t>
  </si>
  <si>
    <t xml:space="preserve">Verified Ecosystem Services </t>
  </si>
  <si>
    <t>Report Review Recommendation Date:</t>
  </si>
  <si>
    <t>Approved</t>
  </si>
  <si>
    <t>Name of Report Approver:</t>
  </si>
  <si>
    <t>Not Approved</t>
  </si>
  <si>
    <t>Certification decision:</t>
  </si>
  <si>
    <t>Signed on behalf of Soil Association Certification Ltd:</t>
  </si>
  <si>
    <t>Report Approval Date:</t>
  </si>
  <si>
    <t>State Choice and Reason:</t>
  </si>
  <si>
    <t>Email forestry@soilassociation.org ● www.soilassociation.org/forestry</t>
  </si>
  <si>
    <t>I recommend the certification decision is referred to the SA Certification Committee for approval.</t>
  </si>
  <si>
    <t>I recommend certification approval by Soil Association Certification subject to compliance with the Conditions as listed above.</t>
  </si>
  <si>
    <r>
      <t>Product Schedule</t>
    </r>
    <r>
      <rPr>
        <b/>
        <sz val="22"/>
        <rFont val="Cambria"/>
        <family val="1"/>
      </rPr>
      <t xml:space="preserve">
</t>
    </r>
  </si>
  <si>
    <r>
      <t>This schedule details the products which are included in the scope of the company's certification. It shall accompany the FSC</t>
    </r>
    <r>
      <rPr>
        <vertAlign val="superscript"/>
        <sz val="10"/>
        <rFont val="Cambria"/>
        <family val="1"/>
      </rPr>
      <t>®</t>
    </r>
    <r>
      <rPr>
        <sz val="10"/>
        <rFont val="Cambria"/>
        <family val="1"/>
      </rPr>
      <t xml:space="preserve">  certificate. If the product scope changes a new schedule will be issued. </t>
    </r>
  </si>
  <si>
    <r>
      <t xml:space="preserve">Certificate scope including products and certified sites may also be checked on the FSC web database </t>
    </r>
    <r>
      <rPr>
        <u/>
        <sz val="10"/>
        <rFont val="Cambria"/>
        <family val="1"/>
      </rPr>
      <t>www.info.fsc.org</t>
    </r>
  </si>
  <si>
    <r>
      <t xml:space="preserve">Description of </t>
    </r>
    <r>
      <rPr>
        <b/>
        <sz val="11"/>
        <rFont val="Cambria"/>
        <family val="1"/>
      </rPr>
      <t>Certificate holder</t>
    </r>
  </si>
  <si>
    <t>Certificate Code:</t>
  </si>
  <si>
    <t>Date of issue:</t>
  </si>
  <si>
    <t>Date of expiry:</t>
  </si>
  <si>
    <t>Product Groups available from this certificate holder include:</t>
  </si>
  <si>
    <t>NB. The covered products and processes/ activities are performed by the network of participating management units, and not necessarily by each of them.</t>
  </si>
  <si>
    <t>delete this row if single site</t>
  </si>
  <si>
    <t>FSC Status</t>
  </si>
  <si>
    <t>Product type</t>
  </si>
  <si>
    <t>Product code</t>
  </si>
  <si>
    <r>
      <t xml:space="preserve">Species
</t>
    </r>
    <r>
      <rPr>
        <sz val="11"/>
        <rFont val="Cambria"/>
        <family val="1"/>
      </rPr>
      <t>Separate with semicolon.
* indicates species not included on FSC database</t>
    </r>
  </si>
  <si>
    <t>Date of issue/re-issue:</t>
  </si>
  <si>
    <t>Soil Association Certification • United Kingdom</t>
  </si>
  <si>
    <t>Telephone (+44) (0) 117 914 2435 • Fax (+44) (0) 117 314 5001</t>
  </si>
  <si>
    <t>Email forestry@soilassociation.org ● www.sacert.org/forestry</t>
  </si>
  <si>
    <r>
      <t xml:space="preserve"> Schedule of verified Ecosystem Services impacts</t>
    </r>
    <r>
      <rPr>
        <b/>
        <sz val="22"/>
        <rFont val="Cambria"/>
        <family val="1"/>
      </rPr>
      <t xml:space="preserve">
</t>
    </r>
  </si>
  <si>
    <r>
      <t>This schedule details the verified Ecosystem Services Impacts which are included in the scope of the company's certification. It shall accompany the FSC</t>
    </r>
    <r>
      <rPr>
        <vertAlign val="superscript"/>
        <sz val="10"/>
        <rFont val="Cambria"/>
        <family val="1"/>
      </rPr>
      <t>®</t>
    </r>
    <r>
      <rPr>
        <sz val="10"/>
        <rFont val="Cambria"/>
        <family val="1"/>
      </rPr>
      <t xml:space="preserve">  certificate. This schedule of verified Ecosystem Services impacts is no longer valid if the FSC certificate is suspended/withdrawn/terminated/expired. If the Ecosystem Services scope changes a new schedule will be issued. </t>
    </r>
  </si>
  <si>
    <r>
      <t xml:space="preserve">Certificate scope including Ecosystem Services and certified sites may also be checked on the FSC web database </t>
    </r>
    <r>
      <rPr>
        <u/>
        <sz val="10"/>
        <rFont val="Cambria"/>
        <family val="1"/>
      </rPr>
      <t>www.info.fsc.org</t>
    </r>
  </si>
  <si>
    <t>Ecosystem Services verified impacts available from this certificate holder include:</t>
  </si>
  <si>
    <t xml:space="preserve">NB. The impacts are verified at the network of participating management units, and not necessarily by each of them. Further details are found on the FSC database  (www.info.fsc.org): </t>
  </si>
  <si>
    <t>Ecosystem Service</t>
  </si>
  <si>
    <t xml:space="preserve">Verified Impact  </t>
  </si>
  <si>
    <t>Biodiversity Conservation</t>
  </si>
  <si>
    <t>ES 1.1: Restoration of natural forest cover
ES 1.2: Conservation of intact forest landscapes
ES 1.3: Maintenance of an ecologically sufficient conservation area network
ES 1.4: Conservation of natural forest characteristics
ES 1.5: Restoration of natural forest characteristics
ES 1.6: Conservation of  species diversity
ES 1.7: Restoration of species diversity</t>
  </si>
  <si>
    <t>DO NOT ISSUE UNTIL ALL MAJOR CARS FOR ES ARE CLOSED (A17 ES FINDINGS)</t>
  </si>
  <si>
    <t>Carbon sequestration and storage</t>
  </si>
  <si>
    <t xml:space="preserve">ES 2.1: Conservation of forest carbon stocks
ES 2.2: Restoration of forest carbon stocks
</t>
  </si>
  <si>
    <t>Watershed Services</t>
  </si>
  <si>
    <t>ES 3.1: Maintenance of  water quality
ES 3.2: Enhancement of water quality
ES 3.3: Maintenance of the capacity of watersheds to purify and regulate water flow
ES 3.4: Restoration of the capacity of watersheds to purify and regulate water flow</t>
  </si>
  <si>
    <t>Soil Conservation</t>
  </si>
  <si>
    <t>ES 4.1: Maintenance of soil condition
ES 4.2: Restoration/enhancement of soil condition
ES 4.3: Reduction of soil erosion through reforestation/restoration</t>
  </si>
  <si>
    <t>Recreation Services</t>
  </si>
  <si>
    <t>ES 5.1 Maintenance/conservation of areas of importance for recreation and/or tourism
ES 5.2: Restoration or enhancement of areas of importance for recreation and/or tourism
ES 5.3: Maintenance/conservation of populations of species of interest for nature-based tourism</t>
  </si>
  <si>
    <t xml:space="preserve">ANNEX 13.  ILO Conventions </t>
  </si>
  <si>
    <t>NB: ADD list of ratified conventions below (from row 33)</t>
  </si>
  <si>
    <t>FSC Policy on ILO conventions taken from FSC-POL-30-401 FSC certification and ILO conventions]</t>
  </si>
  <si>
    <r>
      <t>Following the FSC policy document “FSC and the ILO Conventions” endorsed at the 24</t>
    </r>
    <r>
      <rPr>
        <vertAlign val="superscript"/>
        <sz val="11"/>
        <rFont val="Cambria"/>
        <family val="1"/>
      </rPr>
      <t>th</t>
    </r>
    <r>
      <rPr>
        <sz val="11"/>
        <rFont val="Cambria"/>
        <family val="1"/>
      </rPr>
      <t xml:space="preserve"> Board Meeting of March 2002, compliance with all ILO Conventions relevant for forestry is a requirement for FSC forest management certification.  The relevant ILO Labour Conventions are as follows.  ILO Convention 87 and 98 are printed in full. Conventions number 29, 87, 98, 100, 105, 111, 138, and 182 are Core Standards covered by the 1998 ILO Declaration on Fundamental Principles and Rights at Work and its follow-up. </t>
    </r>
  </si>
  <si>
    <t>1. Forest managers are legally obliged to comply with all ILO conventions that are ratified in that country.</t>
  </si>
  <si>
    <t>2. Forest mangers are expected to comply with the eight core (fundamental) ILO conventions in all ILO member countries, by virtue of their country’s ILO membership, even if not all the conventions have been ratified.</t>
  </si>
  <si>
    <t>3. FSC’s policy for voluntary certification expects managers to comply with all conventions listed in Annex 2 [of FSC-POL-30-401 FSC certification and ILO conventions], in all countries (including countries which are not ILO members, and have not ratified the conventions).</t>
  </si>
  <si>
    <r>
      <t xml:space="preserve">The following conventions represent consensus among the 170 member countries of ILO, and have been adopted/endosed by the International Labour conference or the Governing body of ILO: (Core conventions highlighted in </t>
    </r>
    <r>
      <rPr>
        <b/>
        <sz val="11"/>
        <rFont val="Cambria"/>
        <family val="1"/>
      </rPr>
      <t>bold</t>
    </r>
    <r>
      <rPr>
        <sz val="11"/>
        <rFont val="Cambria"/>
        <family val="1"/>
      </rPr>
      <t>)</t>
    </r>
  </si>
  <si>
    <t>Forced Labour Convention, 1930</t>
  </si>
  <si>
    <t>Freedom of association and protection of the right to organize conventions, 1948.</t>
  </si>
  <si>
    <t>Migration for employment (revised) convention, 1949.</t>
  </si>
  <si>
    <t>Right to organize and collective bargaining convention, 1949.</t>
  </si>
  <si>
    <t>Equal remuneration convention, 1951.</t>
  </si>
  <si>
    <t>Abolition of forced labour convention, 1957.</t>
  </si>
  <si>
    <t>Discrimination (occupation and employment) convention, 1958.</t>
  </si>
  <si>
    <t>Minimum Wage fixing convention, 1970.</t>
  </si>
  <si>
    <t>Minimum age convention, 1973.</t>
  </si>
  <si>
    <t>Rural workers organizations convention, 1975.</t>
  </si>
  <si>
    <t>Human Resources Development Convention, 1975</t>
  </si>
  <si>
    <t>Migrant Workers (Supplementary Provisions) Convention, 1975</t>
  </si>
  <si>
    <t>Occupational Safety and Health Convention, 1981</t>
  </si>
  <si>
    <t>Indigenous and Tribal Peoples Convention, 1989</t>
  </si>
  <si>
    <t>Worst Forms of Child Labour Convention, 199</t>
  </si>
  <si>
    <t>ILO Code of Practice on Safety and Health in Forestry Work.</t>
  </si>
  <si>
    <t>Recommendation 135 Minimum Wage Fixing Recommendation, 1970</t>
  </si>
  <si>
    <r>
      <t>ILO Conventions ratified in [name of country]</t>
    </r>
    <r>
      <rPr>
        <sz val="11"/>
        <rFont val="Cambria"/>
        <family val="1"/>
      </rPr>
      <t xml:space="preserve">
(see http://www.ilo.org/ilolex/english/index.htm for information)
</t>
    </r>
  </si>
  <si>
    <t>[add list of ratified conventions below]</t>
  </si>
  <si>
    <t>Annex 14.  FSC® Product Codes</t>
  </si>
  <si>
    <t>FSC Product Codes</t>
  </si>
  <si>
    <t>According to this new classification, product groups shall be defined using the product types provided in any of the levels (level 1, level 2, level 3), with the condition that the product groups established comply with the “product group” definition and requirements of FSC-STD-40-004. It means that the product types included in each product group shall share similar specifications in relation to quality of inputs and conversion factors."</t>
  </si>
  <si>
    <t>Level 1</t>
  </si>
  <si>
    <t>Level 2</t>
  </si>
  <si>
    <t>Level 3</t>
  </si>
  <si>
    <t>Examples</t>
  </si>
  <si>
    <t>W1</t>
  </si>
  <si>
    <t>W1.1</t>
  </si>
  <si>
    <t>Rough wood</t>
  </si>
  <si>
    <t>Roundwood (logs)</t>
  </si>
  <si>
    <t>W1.2</t>
  </si>
  <si>
    <t>Fuel wood</t>
  </si>
  <si>
    <t>W1.3</t>
  </si>
  <si>
    <t>Twigs</t>
  </si>
  <si>
    <t>W2</t>
  </si>
  <si>
    <t>E.g. Barbecue charcoal</t>
  </si>
  <si>
    <t>Wood charcoal</t>
  </si>
  <si>
    <t>W3</t>
  </si>
  <si>
    <t>W3.1</t>
  </si>
  <si>
    <t>Wood in chips or particles</t>
  </si>
  <si>
    <t>Wood chips</t>
  </si>
  <si>
    <t>W3.2</t>
  </si>
  <si>
    <t>Sawdust</t>
  </si>
  <si>
    <t>W3.3</t>
  </si>
  <si>
    <t>Wood shavings</t>
  </si>
  <si>
    <t>W3.4</t>
  </si>
  <si>
    <t>Wood wool</t>
  </si>
  <si>
    <t>W3.5</t>
  </si>
  <si>
    <t>Wood flour</t>
  </si>
  <si>
    <t>W3.6</t>
  </si>
  <si>
    <t>Wood pellets</t>
  </si>
  <si>
    <t>W3.7</t>
  </si>
  <si>
    <t>Sawdust briquettes</t>
  </si>
  <si>
    <t>W4</t>
  </si>
  <si>
    <t>W4.1</t>
  </si>
  <si>
    <t>Impregnated/treated wood</t>
  </si>
  <si>
    <t>Impregnated roundwood</t>
  </si>
  <si>
    <t>W4.2</t>
  </si>
  <si>
    <t>Impregnated railway sleepers/ties</t>
  </si>
  <si>
    <t>W4.3</t>
  </si>
  <si>
    <t>W4.3.1</t>
  </si>
  <si>
    <t>Treated dimensional lumber, timber or plywood</t>
  </si>
  <si>
    <t>Treated glued laminated timber</t>
  </si>
  <si>
    <t>W4.3.2</t>
  </si>
  <si>
    <t>Treated finger jointed lumber</t>
  </si>
  <si>
    <t>W5</t>
  </si>
  <si>
    <t>W5.1</t>
  </si>
  <si>
    <t>Solid wood (sawn, chipped, sliced or peeled)</t>
  </si>
  <si>
    <t>Flitches and boules</t>
  </si>
  <si>
    <t>W5.2</t>
  </si>
  <si>
    <t>E.g. Lumber core, rough-cut lumber, blockboard, stave core board</t>
  </si>
  <si>
    <t>Solid wood boards</t>
  </si>
  <si>
    <t>W5.3</t>
  </si>
  <si>
    <t>Beams</t>
  </si>
  <si>
    <t>W5.4</t>
  </si>
  <si>
    <t>Planks</t>
  </si>
  <si>
    <t>W5.5</t>
  </si>
  <si>
    <t>Poles and piles</t>
  </si>
  <si>
    <t>W5.6</t>
  </si>
  <si>
    <t>E.g. Railroad tie</t>
  </si>
  <si>
    <t>Railway sleepers/ties, not impregnated</t>
  </si>
  <si>
    <t>W5.7</t>
  </si>
  <si>
    <t>E.g. Wood blocks, friezes, strips.</t>
  </si>
  <si>
    <t>Raw wood for parquet flooring</t>
  </si>
  <si>
    <t>W5.8</t>
  </si>
  <si>
    <t>Slabs and edgings</t>
  </si>
  <si>
    <t>W5.9</t>
  </si>
  <si>
    <t>Pencil slats</t>
  </si>
  <si>
    <t>W6</t>
  </si>
  <si>
    <t>W6.1</t>
  </si>
  <si>
    <t>Products from planing mill</t>
  </si>
  <si>
    <t>Dimensional timber and lumber, finished</t>
  </si>
  <si>
    <t>W6.2</t>
  </si>
  <si>
    <t>Non-dimensional timber and lumber</t>
  </si>
  <si>
    <t>W6.3</t>
  </si>
  <si>
    <t>Boards, finished</t>
  </si>
  <si>
    <t>W7</t>
  </si>
  <si>
    <t>W7.1</t>
  </si>
  <si>
    <t>Veneer</t>
  </si>
  <si>
    <t>Peeled veneer</t>
  </si>
  <si>
    <t>W7.2</t>
  </si>
  <si>
    <t>Sliced veneer</t>
  </si>
  <si>
    <t>W7.3</t>
  </si>
  <si>
    <t>Sawn veneer</t>
  </si>
  <si>
    <t>W7.4</t>
  </si>
  <si>
    <t>Veneer strips</t>
  </si>
  <si>
    <t>W8</t>
  </si>
  <si>
    <t>W8.1</t>
  </si>
  <si>
    <t>W8.1.1</t>
  </si>
  <si>
    <t>Wood panels</t>
  </si>
  <si>
    <t>Plywood</t>
  </si>
  <si>
    <t>Laminboard</t>
  </si>
  <si>
    <t>W8.1.2</t>
  </si>
  <si>
    <t>Veneer plywood</t>
  </si>
  <si>
    <t>W8.2</t>
  </si>
  <si>
    <t>W8.2.1</t>
  </si>
  <si>
    <t>Particleboard</t>
  </si>
  <si>
    <t>Melamine particleboard</t>
  </si>
  <si>
    <t>W8.2.2</t>
  </si>
  <si>
    <t>Veneered particleboard</t>
  </si>
  <si>
    <t>W8.2.3</t>
  </si>
  <si>
    <t>Oriented Strand Board (OSB)</t>
  </si>
  <si>
    <t>W8.2.4</t>
  </si>
  <si>
    <t>Smooth-surface panel</t>
  </si>
  <si>
    <t>W8.2.5</t>
  </si>
  <si>
    <t>Wood cement particleboard</t>
  </si>
  <si>
    <t>W8.2.6</t>
  </si>
  <si>
    <t>Plasterboard</t>
  </si>
  <si>
    <t>W8.2.7</t>
  </si>
  <si>
    <t>Strawboard</t>
  </si>
  <si>
    <t>W8.2.8</t>
  </si>
  <si>
    <t>Graded particleboard</t>
  </si>
  <si>
    <t>W8.3</t>
  </si>
  <si>
    <t>W8.3.1</t>
  </si>
  <si>
    <t>Fibreboard</t>
  </si>
  <si>
    <t>High-density fibreboard (HDF)</t>
  </si>
  <si>
    <t>W8.3.2</t>
  </si>
  <si>
    <t>Medium-density fibreboard (MDF)</t>
  </si>
  <si>
    <t>W8.3.3</t>
  </si>
  <si>
    <t>E.g. (noise-)insulating boards</t>
  </si>
  <si>
    <t>Softboard</t>
  </si>
  <si>
    <t>W8.3.4</t>
  </si>
  <si>
    <t>Medium-hard-fibreboard</t>
  </si>
  <si>
    <t>W9</t>
  </si>
  <si>
    <t>W9.1</t>
  </si>
  <si>
    <t>Engineered wood products</t>
  </si>
  <si>
    <t>Finger jointed wood</t>
  </si>
  <si>
    <t>W9.2</t>
  </si>
  <si>
    <t>Laminated veneer lumber (LVL)</t>
  </si>
  <si>
    <t>W9.3</t>
  </si>
  <si>
    <t>Parallel strand lumber (PSL)</t>
  </si>
  <si>
    <t>W9.4</t>
  </si>
  <si>
    <t>Wood-wool board</t>
  </si>
  <si>
    <t>W9.5</t>
  </si>
  <si>
    <t>Solid-wood board</t>
  </si>
  <si>
    <t>W9.6</t>
  </si>
  <si>
    <t>Glued laminated timber (GLULAM)</t>
  </si>
  <si>
    <t>W9.7</t>
  </si>
  <si>
    <t>I-joists, I-beams</t>
  </si>
  <si>
    <t>W9.8</t>
  </si>
  <si>
    <t>E.g. Laminated wood, densified wood</t>
  </si>
  <si>
    <t>Laminated compressed wood</t>
  </si>
  <si>
    <t>W9.9</t>
  </si>
  <si>
    <t>E.g. Cellular boards</t>
  </si>
  <si>
    <t>Composite board</t>
  </si>
  <si>
    <t>W9.10</t>
  </si>
  <si>
    <t>E.g. Resin-treated compressed wood, heat-stabilized compressed wood</t>
  </si>
  <si>
    <t>Compressed wood</t>
  </si>
  <si>
    <t>W9.11</t>
  </si>
  <si>
    <t>Wood-plastic composites</t>
  </si>
  <si>
    <t>W10.1</t>
  </si>
  <si>
    <t>E.g. Cases, boxes, crates, cases for jewellery or cutlery.</t>
  </si>
  <si>
    <t>W10</t>
  </si>
  <si>
    <t>Solid wood packaging</t>
  </si>
  <si>
    <t>Wood package and similar</t>
  </si>
  <si>
    <t>W10.2</t>
  </si>
  <si>
    <t>Cable-drums</t>
  </si>
  <si>
    <t>W10.3</t>
  </si>
  <si>
    <t>Pallets and skids</t>
  </si>
  <si>
    <t>W10.4</t>
  </si>
  <si>
    <t>E.g. Staves, barrels, casks, vats, tubs</t>
  </si>
  <si>
    <t>Cooper's products</t>
  </si>
  <si>
    <t>W10.5</t>
  </si>
  <si>
    <t>Container flooring</t>
  </si>
  <si>
    <t>W11</t>
  </si>
  <si>
    <t>W11.1</t>
  </si>
  <si>
    <t>E.g. Flush doors, fire doors</t>
  </si>
  <si>
    <t>Wood for construction</t>
  </si>
  <si>
    <t>Doors and door frames</t>
  </si>
  <si>
    <t>W11.2</t>
  </si>
  <si>
    <t>Windows and window frames</t>
  </si>
  <si>
    <t>W11.3</t>
  </si>
  <si>
    <t>Stairs</t>
  </si>
  <si>
    <t>W11.4</t>
  </si>
  <si>
    <t>Dividers</t>
  </si>
  <si>
    <t>W11.5</t>
  </si>
  <si>
    <t>W11.5.1</t>
  </si>
  <si>
    <t>Flooring</t>
  </si>
  <si>
    <t>Laminate flooring</t>
  </si>
  <si>
    <t>W11.5.2</t>
  </si>
  <si>
    <t>E.g. Assembled parquet panels, block parquets</t>
  </si>
  <si>
    <t>Parquet flooring</t>
  </si>
  <si>
    <t>W11.5.3</t>
  </si>
  <si>
    <t>Plank flooring</t>
  </si>
  <si>
    <t>W11.5.4</t>
  </si>
  <si>
    <t>Wood-block flooring</t>
  </si>
  <si>
    <t>W11.5.5</t>
  </si>
  <si>
    <t>Engineered flooring</t>
  </si>
  <si>
    <t>W11.6</t>
  </si>
  <si>
    <t>Gates and garage doors</t>
  </si>
  <si>
    <t>W11.7</t>
  </si>
  <si>
    <t>Wall cladding</t>
  </si>
  <si>
    <t>W11.8</t>
  </si>
  <si>
    <t>E.g. MDF mouldings, softwood mouldings</t>
  </si>
  <si>
    <t>Mouldings</t>
  </si>
  <si>
    <t>W11.9</t>
  </si>
  <si>
    <t>Hot tubs and sauna</t>
  </si>
  <si>
    <t>W11.10</t>
  </si>
  <si>
    <t>Wooden insulation</t>
  </si>
  <si>
    <t>W11.11</t>
  </si>
  <si>
    <t>Window blinds, shutters and similar</t>
  </si>
  <si>
    <t>W11.12</t>
  </si>
  <si>
    <t>E.g. Prefabricated facade construction elements</t>
  </si>
  <si>
    <t>Houses and building elements</t>
  </si>
  <si>
    <t>W11.13</t>
  </si>
  <si>
    <t>Marine constructions, except boats</t>
  </si>
  <si>
    <t>W11.14</t>
  </si>
  <si>
    <t>Trusses and roofs</t>
  </si>
  <si>
    <t>W11.15</t>
  </si>
  <si>
    <t>E.g. Shingles, shakes.</t>
  </si>
  <si>
    <t>Roofing tiles</t>
  </si>
  <si>
    <t>W12</t>
  </si>
  <si>
    <t>W12.1</t>
  </si>
  <si>
    <t>Indoor furniture</t>
  </si>
  <si>
    <t>Cabinet</t>
  </si>
  <si>
    <t>W12.2</t>
  </si>
  <si>
    <t>E.g. Custom cabinetry, built-in desks, counters, etc.</t>
  </si>
  <si>
    <t>Custom furniture</t>
  </si>
  <si>
    <t>W12.3</t>
  </si>
  <si>
    <t>Tables</t>
  </si>
  <si>
    <t>W12.4</t>
  </si>
  <si>
    <t>Beds</t>
  </si>
  <si>
    <t>W12.5</t>
  </si>
  <si>
    <t>Couches and armchairs</t>
  </si>
  <si>
    <t>W12.6</t>
  </si>
  <si>
    <t>Chairs and stools</t>
  </si>
  <si>
    <t>W12.7</t>
  </si>
  <si>
    <t>Office furniture</t>
  </si>
  <si>
    <t>W12.8</t>
  </si>
  <si>
    <t>E.g. Furniture for laboratories, schools, hospitals.</t>
  </si>
  <si>
    <t xml:space="preserve">Institutional casework </t>
  </si>
  <si>
    <t>W12.9</t>
  </si>
  <si>
    <t>Wardrobes</t>
  </si>
  <si>
    <t>W12.10</t>
  </si>
  <si>
    <t>Cupboards and chests</t>
  </si>
  <si>
    <t>W12.11</t>
  </si>
  <si>
    <t>Kitchen countertops</t>
  </si>
  <si>
    <t>W12.12</t>
  </si>
  <si>
    <t>Parts of furniture</t>
  </si>
  <si>
    <t>W12.13</t>
  </si>
  <si>
    <t>Shelves</t>
  </si>
  <si>
    <t>W13</t>
  </si>
  <si>
    <t>W13.1</t>
  </si>
  <si>
    <t>W13.1.1</t>
  </si>
  <si>
    <t>Outdoor furniture and gardening</t>
  </si>
  <si>
    <t>Garden furniture</t>
  </si>
  <si>
    <t>Garden tables</t>
  </si>
  <si>
    <t>W13.1.2</t>
  </si>
  <si>
    <t>Garden benches</t>
  </si>
  <si>
    <t>W13.1.3</t>
  </si>
  <si>
    <t>Garden chairs and stools</t>
  </si>
  <si>
    <t>W13.1.4</t>
  </si>
  <si>
    <t>Hammocks and hammock frames</t>
  </si>
  <si>
    <t>W13.2</t>
  </si>
  <si>
    <t>Trellis and plant support</t>
  </si>
  <si>
    <t>W13.3</t>
  </si>
  <si>
    <t>E.g. Gazebo</t>
  </si>
  <si>
    <t>Shelters and parasols</t>
  </si>
  <si>
    <t>W13.4</t>
  </si>
  <si>
    <t>Fences, fence stakes, pales</t>
  </si>
  <si>
    <t>W13.5</t>
  </si>
  <si>
    <t>Decking and garden sleepers</t>
  </si>
  <si>
    <t>W13.6</t>
  </si>
  <si>
    <t>Garden sheds</t>
  </si>
  <si>
    <t>W13.7</t>
  </si>
  <si>
    <t>E.g. Flower boxes, palisades, wooden boxes for storing outdoor equipment</t>
  </si>
  <si>
    <t>Other outdoor furniture and gardening products</t>
  </si>
  <si>
    <t>W14</t>
  </si>
  <si>
    <t>W14.1</t>
  </si>
  <si>
    <t>E.g. Violin, guitars, harps</t>
  </si>
  <si>
    <t>Musical instruments</t>
  </si>
  <si>
    <t>String musical instruments</t>
  </si>
  <si>
    <t>W14.2</t>
  </si>
  <si>
    <t>E.g. Piano, organs</t>
  </si>
  <si>
    <t>Keyboard musical instruments</t>
  </si>
  <si>
    <t>W14.3</t>
  </si>
  <si>
    <t>E.g. Clarinet, oboe, bassoon</t>
  </si>
  <si>
    <t>Wind or mouth-blown musical instruments</t>
  </si>
  <si>
    <t>W14.4</t>
  </si>
  <si>
    <t>E.g. Drums, bongos</t>
  </si>
  <si>
    <t>Percussions</t>
  </si>
  <si>
    <t>W14.5</t>
  </si>
  <si>
    <t>E.g. Guitar necks</t>
  </si>
  <si>
    <t>Parts of musical instruments</t>
  </si>
  <si>
    <t>W15</t>
  </si>
  <si>
    <t>W15.1</t>
  </si>
  <si>
    <t>E.g. Roundabouts, swings, slides, cable railway, sheds and similar</t>
  </si>
  <si>
    <t>Recreational goods</t>
  </si>
  <si>
    <t>Playground equipment</t>
  </si>
  <si>
    <t>W15.2</t>
  </si>
  <si>
    <t>Toys and games made with wood</t>
  </si>
  <si>
    <t>W15.3</t>
  </si>
  <si>
    <t>W15.3.1</t>
  </si>
  <si>
    <t>Sporting goods</t>
  </si>
  <si>
    <t>Bicycles</t>
  </si>
  <si>
    <t>W15.3.2</t>
  </si>
  <si>
    <t>Bats, sticks, poles and paddles</t>
  </si>
  <si>
    <t>W15.3.3</t>
  </si>
  <si>
    <t>Boards and skis</t>
  </si>
  <si>
    <t>W15.3.4</t>
  </si>
  <si>
    <t>E.g. Yoga blocks, wooden balls</t>
  </si>
  <si>
    <t>Other sporting goods</t>
  </si>
  <si>
    <t>W16</t>
  </si>
  <si>
    <t>W16.1</t>
  </si>
  <si>
    <t>E.g. Frames for paintings, photographs, mirrors</t>
  </si>
  <si>
    <t>Household articles</t>
  </si>
  <si>
    <t>Wooden frames</t>
  </si>
  <si>
    <t>W16.2</t>
  </si>
  <si>
    <t>E.g. Brush bodies and handles, combs</t>
  </si>
  <si>
    <t>Brooms, brushes and brush handles</t>
  </si>
  <si>
    <t>W16.3</t>
  </si>
  <si>
    <t>E.g. Wooden spoons, chopsticks, toothpicks, pepper mills, bbq sets</t>
  </si>
  <si>
    <t>Tableware, kitchenware and similar</t>
  </si>
  <si>
    <t>W16.4</t>
  </si>
  <si>
    <t>Clothes hangers and pegs</t>
  </si>
  <si>
    <t>W16.5</t>
  </si>
  <si>
    <t>Toilet seats</t>
  </si>
  <si>
    <t>W16.6</t>
  </si>
  <si>
    <t>Matches</t>
  </si>
  <si>
    <t>W16.7</t>
  </si>
  <si>
    <t>Mousetraps</t>
  </si>
  <si>
    <t>W16.8</t>
  </si>
  <si>
    <t>Fans</t>
  </si>
  <si>
    <t>W16.9</t>
  </si>
  <si>
    <t>Ladders</t>
  </si>
  <si>
    <t>W16.10</t>
  </si>
  <si>
    <t>E.g. Stool, bath chair, bath tub</t>
  </si>
  <si>
    <t>Bath items or accessories</t>
  </si>
  <si>
    <t>W17</t>
  </si>
  <si>
    <t>W17.1</t>
  </si>
  <si>
    <t>Stationery of wood</t>
  </si>
  <si>
    <t>Pens</t>
  </si>
  <si>
    <t>W17.2</t>
  </si>
  <si>
    <t>Pencils</t>
  </si>
  <si>
    <t>W17.3</t>
  </si>
  <si>
    <t>Rulers</t>
  </si>
  <si>
    <t>W17.4</t>
  </si>
  <si>
    <t>Stamps</t>
  </si>
  <si>
    <t>W18</t>
  </si>
  <si>
    <t>W18.1</t>
  </si>
  <si>
    <t>Other manufactured 
wood products</t>
  </si>
  <si>
    <t>Dowels and turnery parts of wood</t>
  </si>
  <si>
    <t>W18.2</t>
  </si>
  <si>
    <t>Coffins</t>
  </si>
  <si>
    <t>W18.3</t>
  </si>
  <si>
    <t>E.g. Orthopaedic products, prosthetic limbs, tongue depressors</t>
  </si>
  <si>
    <t>Medical supplies made of wood</t>
  </si>
  <si>
    <t>W18.4</t>
  </si>
  <si>
    <t>E.g. Hammer, axes</t>
  </si>
  <si>
    <t>Tools, tool bodies and tool handles</t>
  </si>
  <si>
    <t>W18.5</t>
  </si>
  <si>
    <t>Ice pop/lolly sticks</t>
  </si>
  <si>
    <t>W18.6</t>
  </si>
  <si>
    <t>Jewellery</t>
  </si>
  <si>
    <t>W18.7</t>
  </si>
  <si>
    <t>E.g. Wood marquetry, inlaid wood, statuettes and similar</t>
  </si>
  <si>
    <t>Works of art</t>
  </si>
  <si>
    <t>W18.8</t>
  </si>
  <si>
    <t>Ornamental &amp; decorative objects</t>
  </si>
  <si>
    <t>W18.9</t>
  </si>
  <si>
    <t>Wheels</t>
  </si>
  <si>
    <t>W18.10</t>
  </si>
  <si>
    <t>E.g. Sailboats, kayaks, canoes</t>
  </si>
  <si>
    <t>Boats</t>
  </si>
  <si>
    <t>W18.11</t>
  </si>
  <si>
    <t>Wooden lighters</t>
  </si>
  <si>
    <t>W18.12</t>
  </si>
  <si>
    <t>E.g. Nestboxes, birdhouses</t>
  </si>
  <si>
    <t>Wildlife and pet products</t>
  </si>
  <si>
    <t>W19</t>
  </si>
  <si>
    <t>Other wood products n.e.c.*</t>
  </si>
  <si>
    <t>* The n.e.c. abbreviation means that the category includes those products “not elsewhere classified”.</t>
  </si>
  <si>
    <t>PULP AND PAPER PRODUCTS</t>
  </si>
  <si>
    <t>P1</t>
  </si>
  <si>
    <t>P1.1</t>
  </si>
  <si>
    <t>P1.1.1</t>
  </si>
  <si>
    <t>Pulp</t>
  </si>
  <si>
    <t>Mechanical pulp, bleached</t>
  </si>
  <si>
    <t>Groundwood</t>
  </si>
  <si>
    <t>P1.1.2</t>
  </si>
  <si>
    <t>E.g. RMP, TMP, CTMP</t>
  </si>
  <si>
    <t>Refiner pulp</t>
  </si>
  <si>
    <t>P1.2</t>
  </si>
  <si>
    <t>P1.2.1</t>
  </si>
  <si>
    <t>Mechanical pulp, unbleached</t>
  </si>
  <si>
    <t>P1.2.2</t>
  </si>
  <si>
    <t>P1.3</t>
  </si>
  <si>
    <t>Chemical pulp, bleached</t>
  </si>
  <si>
    <t>P1.4</t>
  </si>
  <si>
    <t>Chemical pulp, unbleached</t>
  </si>
  <si>
    <t>P1.5</t>
  </si>
  <si>
    <t>Semi-chemical pulp, bleached</t>
  </si>
  <si>
    <t>P1.6</t>
  </si>
  <si>
    <t>Semi-chemical pulp, unbleached</t>
  </si>
  <si>
    <t>P1.7</t>
  </si>
  <si>
    <t>P1.7.1</t>
  </si>
  <si>
    <t>E.g. Microcrystalline cellulose</t>
  </si>
  <si>
    <t>Dissolving pulp</t>
  </si>
  <si>
    <t>Specialty cellulose</t>
  </si>
  <si>
    <t>P1.7.2</t>
  </si>
  <si>
    <t>E.g. Cellulose ethers, cellulose esters, cellulose acetate, nitrocellulose</t>
  </si>
  <si>
    <t>Cellulose derivatives</t>
  </si>
  <si>
    <t>P1.7.3</t>
  </si>
  <si>
    <t>Regenerated Cellulose film</t>
  </si>
  <si>
    <t>P1.7.4</t>
  </si>
  <si>
    <t>E.g. Artificial silk, textile fibres, yarn, viscose</t>
  </si>
  <si>
    <t>Rayon and other synthetic fibres</t>
  </si>
  <si>
    <t>P1.8</t>
  </si>
  <si>
    <t>P1.8.1</t>
  </si>
  <si>
    <t>Pulp from recovered paper</t>
  </si>
  <si>
    <t>Recovered pulp, deinked</t>
  </si>
  <si>
    <t>P1.8.2</t>
  </si>
  <si>
    <t>Recovered pulp, not deinked</t>
  </si>
  <si>
    <t>P2</t>
  </si>
  <si>
    <t>P2.1</t>
  </si>
  <si>
    <t>P2.1.1</t>
  </si>
  <si>
    <t>Paper</t>
  </si>
  <si>
    <t>Copying, printing, communication paper</t>
  </si>
  <si>
    <t>Coated paper</t>
  </si>
  <si>
    <t>P2.1.2</t>
  </si>
  <si>
    <t>Uncoated paper</t>
  </si>
  <si>
    <t>P2.2</t>
  </si>
  <si>
    <t>Newsprint</t>
  </si>
  <si>
    <t>P2.3</t>
  </si>
  <si>
    <t>E.g. Sack kraft, grease-proof paper, wrapping krafts, coated kraft papers</t>
  </si>
  <si>
    <t>Wrapping and packaging paper</t>
  </si>
  <si>
    <t>P2.4</t>
  </si>
  <si>
    <t>P2.4.1</t>
  </si>
  <si>
    <t>Specialty paper</t>
  </si>
  <si>
    <t>Impregnated papers</t>
  </si>
  <si>
    <t>P2.4.2</t>
  </si>
  <si>
    <t>Photographic base papers</t>
  </si>
  <si>
    <t>P2.4.3</t>
  </si>
  <si>
    <t>E.g. Thermal transfer papers</t>
  </si>
  <si>
    <t>Thermographic papers</t>
  </si>
  <si>
    <t>P2.4.4</t>
  </si>
  <si>
    <t>Translucent papers</t>
  </si>
  <si>
    <t>P2.4.5</t>
  </si>
  <si>
    <t>E.g. Carbon papers, transfer papers, spirit duplicator copy papers</t>
  </si>
  <si>
    <t>Self-copying and carbon papers</t>
  </si>
  <si>
    <t>P2.4.6</t>
  </si>
  <si>
    <t>Cigarette papers</t>
  </si>
  <si>
    <t>P2.4.7</t>
  </si>
  <si>
    <t>E.g. Tea-bag tissues</t>
  </si>
  <si>
    <t>Filter papers</t>
  </si>
  <si>
    <t>P2.4.8</t>
  </si>
  <si>
    <t>Crepe papers</t>
  </si>
  <si>
    <t>P2.4.9</t>
  </si>
  <si>
    <t>Embossed paper and perforated paper</t>
  </si>
  <si>
    <t>P2.4.10</t>
  </si>
  <si>
    <t>Composite papers</t>
  </si>
  <si>
    <t>P2.4.11</t>
  </si>
  <si>
    <t>E.g. Non-printed wallpaper</t>
  </si>
  <si>
    <t>Wallpaper base</t>
  </si>
  <si>
    <t>P2.4.12</t>
  </si>
  <si>
    <t>E.g. Money paper, vouchers, coupons</t>
  </si>
  <si>
    <t>Security paper</t>
  </si>
  <si>
    <t>P2.5</t>
  </si>
  <si>
    <t>E.g. Japanese papers / washi</t>
  </si>
  <si>
    <t>Hand-made papers</t>
  </si>
  <si>
    <t>P2.6</t>
  </si>
  <si>
    <t>Tissue paper</t>
  </si>
  <si>
    <t>P3</t>
  </si>
  <si>
    <t>P3.1</t>
  </si>
  <si>
    <t>Paperboard</t>
  </si>
  <si>
    <t>Uncoated paperboard</t>
  </si>
  <si>
    <t>P3.2</t>
  </si>
  <si>
    <t>E.g. Solid bleached board, solid unbleached board, white lined chipboard</t>
  </si>
  <si>
    <t>Coated paperboard</t>
  </si>
  <si>
    <t>P3.3</t>
  </si>
  <si>
    <t xml:space="preserve">Pressboard           </t>
  </si>
  <si>
    <t>P3.4</t>
  </si>
  <si>
    <t>P3.4.1</t>
  </si>
  <si>
    <t>Paperboard laminates</t>
  </si>
  <si>
    <t>High-pressure laminates (HPDL, HPL)</t>
  </si>
  <si>
    <t>P3.4.2</t>
  </si>
  <si>
    <t>Low-pressure laminates (LPL)</t>
  </si>
  <si>
    <t>P3.4.3</t>
  </si>
  <si>
    <t>Continuous pressure laminates (CPL)</t>
  </si>
  <si>
    <t>P3.5</t>
  </si>
  <si>
    <t>E.g. Transferred metalized paperboard, direct metalized paperboard, metalized film laminated paperboard, foil laminated paperboard</t>
  </si>
  <si>
    <t>Metalized paperboard</t>
  </si>
  <si>
    <t>P3.6</t>
  </si>
  <si>
    <t>Crepe paperboard</t>
  </si>
  <si>
    <t>P4</t>
  </si>
  <si>
    <t>P4.1</t>
  </si>
  <si>
    <t>Corrugated paper and paperboard</t>
  </si>
  <si>
    <t>Linerboard or testliner</t>
  </si>
  <si>
    <t>P4.2</t>
  </si>
  <si>
    <t>Fluting</t>
  </si>
  <si>
    <t>P4.3</t>
  </si>
  <si>
    <t>Corrugated fibreboard</t>
  </si>
  <si>
    <t>P5</t>
  </si>
  <si>
    <t>P5.1</t>
  </si>
  <si>
    <t>E.g. Colour boxes, gift boxes</t>
  </si>
  <si>
    <t>Packaging and wrappings of paper</t>
  </si>
  <si>
    <t>Cardboard packaging</t>
  </si>
  <si>
    <t>P5.2</t>
  </si>
  <si>
    <t>E.g. Corrugated paper boxes</t>
  </si>
  <si>
    <t>Corrugated paper packaging</t>
  </si>
  <si>
    <t>P5.3</t>
  </si>
  <si>
    <t>E.g. Carrier bags</t>
  </si>
  <si>
    <t>Sacks and bags of paper</t>
  </si>
  <si>
    <t>P5.4</t>
  </si>
  <si>
    <t>Food wrapping paper</t>
  </si>
  <si>
    <t>P5.5</t>
  </si>
  <si>
    <t>Carton pack for beverages and liquid food</t>
  </si>
  <si>
    <t>P5.6</t>
  </si>
  <si>
    <t>Egg boxes and similar</t>
  </si>
  <si>
    <t>P5.7</t>
  </si>
  <si>
    <t>E.g. CD and DVD covers</t>
  </si>
  <si>
    <t>Optical disc packaging and covers</t>
  </si>
  <si>
    <t>P6</t>
  </si>
  <si>
    <t>P6.1</t>
  </si>
  <si>
    <t>E.g. Towelling paper, cleansing cloth</t>
  </si>
  <si>
    <t>Household and sanitary pulp and paper products</t>
  </si>
  <si>
    <t>Cleaning tissues and paper towels</t>
  </si>
  <si>
    <t>P6.2</t>
  </si>
  <si>
    <t>Facial tissues and refreshing tissues</t>
  </si>
  <si>
    <t>P6.3</t>
  </si>
  <si>
    <t>Napkins / serviettes</t>
  </si>
  <si>
    <t>P6.4</t>
  </si>
  <si>
    <t>Toilet paper / bathroom tissue</t>
  </si>
  <si>
    <t>P6.5</t>
  </si>
  <si>
    <t xml:space="preserve">Sanitary towels, tampons, diapers and similar </t>
  </si>
  <si>
    <t>P6.6</t>
  </si>
  <si>
    <t>Tablecloths</t>
  </si>
  <si>
    <t>P6.7</t>
  </si>
  <si>
    <t>E.g. Cups, plates, trays</t>
  </si>
  <si>
    <t>Dinnerware</t>
  </si>
  <si>
    <t>P6.8</t>
  </si>
  <si>
    <t>E.g. Ear buds/swabs, hospital gowns</t>
  </si>
  <si>
    <t>Medical supplies made of pulp/paper</t>
  </si>
  <si>
    <t>P7</t>
  </si>
  <si>
    <t>P7.1</t>
  </si>
  <si>
    <t>E.g. Exercise books</t>
  </si>
  <si>
    <t>Stationery of paper (printed and unprinted)</t>
  </si>
  <si>
    <t>Notebooks</t>
  </si>
  <si>
    <t>P7.2</t>
  </si>
  <si>
    <t>E.g. Letter pads</t>
  </si>
  <si>
    <t>Pads</t>
  </si>
  <si>
    <t>P7.3</t>
  </si>
  <si>
    <t>E.g. Manila folders, corporate folders</t>
  </si>
  <si>
    <t>File folders</t>
  </si>
  <si>
    <t>P7.4</t>
  </si>
  <si>
    <t>E.g. Receipt</t>
  </si>
  <si>
    <t>Rolled thermal paper</t>
  </si>
  <si>
    <t>P7.5</t>
  </si>
  <si>
    <t>Post and greeting cards</t>
  </si>
  <si>
    <t>P7.6</t>
  </si>
  <si>
    <t>Envelopes</t>
  </si>
  <si>
    <t>P7.7</t>
  </si>
  <si>
    <t>E.g. Post-it notes</t>
  </si>
  <si>
    <t>Gummed papers</t>
  </si>
  <si>
    <t>P7.8</t>
  </si>
  <si>
    <t>E.g. Parcel labels</t>
  </si>
  <si>
    <t xml:space="preserve">Adhesive labels </t>
  </si>
  <si>
    <t>P7.9</t>
  </si>
  <si>
    <t>Transfers</t>
  </si>
  <si>
    <t>P7.10</t>
  </si>
  <si>
    <t>Postage stamps</t>
  </si>
  <si>
    <t>P8</t>
  </si>
  <si>
    <t>P8.1</t>
  </si>
  <si>
    <t>Printed materials</t>
  </si>
  <si>
    <t>Books</t>
  </si>
  <si>
    <t>P8.2</t>
  </si>
  <si>
    <t>Magazines</t>
  </si>
  <si>
    <t>P8.3</t>
  </si>
  <si>
    <t>Newspaper</t>
  </si>
  <si>
    <t>P8.4</t>
  </si>
  <si>
    <t>E.g. Catalogues, flyers, banners, posters</t>
  </si>
  <si>
    <t>Advertising materials</t>
  </si>
  <si>
    <t>P8.5</t>
  </si>
  <si>
    <t>Business cards</t>
  </si>
  <si>
    <t xml:space="preserve">P8.6 </t>
  </si>
  <si>
    <t>Calendars, diaries and organisers</t>
  </si>
  <si>
    <t>P8.7</t>
  </si>
  <si>
    <t>E.g. Puzzles, playing cards</t>
  </si>
  <si>
    <t>Toys and games made with paper</t>
  </si>
  <si>
    <r>
      <t>P8.8</t>
    </r>
    <r>
      <rPr>
        <sz val="11"/>
        <rFont val="Cambria"/>
        <family val="1"/>
      </rPr>
      <t xml:space="preserve"> </t>
    </r>
  </si>
  <si>
    <t>Wallpapers</t>
  </si>
  <si>
    <t>P9</t>
  </si>
  <si>
    <t>Bobbins, spools, rolls and similar</t>
  </si>
  <si>
    <t>P10</t>
  </si>
  <si>
    <t>Other pulp and paper products n.e.c.*</t>
  </si>
  <si>
    <t>NON-TIMBER FOREST PRODUCTS (NTFPs)</t>
  </si>
  <si>
    <t>N1</t>
  </si>
  <si>
    <t>Barks</t>
  </si>
  <si>
    <t>N2</t>
  </si>
  <si>
    <t>E.g. Bark mulch</t>
  </si>
  <si>
    <t>Soil conditioner and substrates for plants</t>
  </si>
  <si>
    <t>N3</t>
  </si>
  <si>
    <t>N3.1</t>
  </si>
  <si>
    <t>Cork and articles of cork</t>
  </si>
  <si>
    <t>Natural cork, raw or boiled</t>
  </si>
  <si>
    <t>N3.2</t>
  </si>
  <si>
    <t>Cork powder</t>
  </si>
  <si>
    <t>N3.3</t>
  </si>
  <si>
    <t>Cork granules</t>
  </si>
  <si>
    <t>N3.4</t>
  </si>
  <si>
    <t>E.g. Natural, technical, colmated, agglomerated, bartop cork and sparkling wine/champagne cork stoppers</t>
  </si>
  <si>
    <t>Cork stoppers</t>
  </si>
  <si>
    <t>N3.5</t>
  </si>
  <si>
    <t>Rolls and panels of compressed cork</t>
  </si>
  <si>
    <t>N3.6</t>
  </si>
  <si>
    <t>Cork disks</t>
  </si>
  <si>
    <t>N3.7</t>
  </si>
  <si>
    <t>Articles of cork</t>
  </si>
  <si>
    <t>N4</t>
  </si>
  <si>
    <t>N4.1</t>
  </si>
  <si>
    <t>E.g. Osier branches, basketry, roofs</t>
  </si>
  <si>
    <t>Straw, wicker, rattan and similar</t>
  </si>
  <si>
    <t>Rattan cane (rough form)</t>
  </si>
  <si>
    <t>N4.2</t>
  </si>
  <si>
    <t>Rattan taper (clean, peeled and spitted)</t>
  </si>
  <si>
    <t>N4.3</t>
  </si>
  <si>
    <t>Decorative objects and wickerwork</t>
  </si>
  <si>
    <t>N4.4</t>
  </si>
  <si>
    <t>Rattan furniture</t>
  </si>
  <si>
    <t>N4.5</t>
  </si>
  <si>
    <t>Rattan furniture components</t>
  </si>
  <si>
    <t>N5</t>
  </si>
  <si>
    <t>N5.1</t>
  </si>
  <si>
    <t>Bamboo and articles of bamboo</t>
  </si>
  <si>
    <t>Natural bamboo</t>
  </si>
  <si>
    <t>N5.2</t>
  </si>
  <si>
    <t>Edible bamboo</t>
  </si>
  <si>
    <t>N5.3</t>
  </si>
  <si>
    <t>E.g. Pellets, charcoal</t>
  </si>
  <si>
    <t>Fuel bamboo</t>
  </si>
  <si>
    <t>N5.4</t>
  </si>
  <si>
    <t>E.g. Plywood and OSB</t>
  </si>
  <si>
    <t>Bamboo plywood</t>
  </si>
  <si>
    <t>N5.5</t>
  </si>
  <si>
    <t>Bamboo flooring</t>
  </si>
  <si>
    <t>N5.6</t>
  </si>
  <si>
    <t>Bamboo furniture</t>
  </si>
  <si>
    <t>N5.7</t>
  </si>
  <si>
    <t>E.g. Baskets, containers, curtains, mats, hats, combs, brushes, frames</t>
  </si>
  <si>
    <t>Bamboo household articles and wickerwork</t>
  </si>
  <si>
    <t>N5.8</t>
  </si>
  <si>
    <t>Bamboo textiles</t>
  </si>
  <si>
    <t>N5.9</t>
  </si>
  <si>
    <t>Bamboo vinegar</t>
  </si>
  <si>
    <t>N5.10</t>
  </si>
  <si>
    <t>Bamboo pulp</t>
  </si>
  <si>
    <t>N6</t>
  </si>
  <si>
    <t>N6.1</t>
  </si>
  <si>
    <t>Plants and parts of plants</t>
  </si>
  <si>
    <t>Flowers</t>
  </si>
  <si>
    <t>N6.2</t>
  </si>
  <si>
    <t>Grasses, ferns, mosses and lichens</t>
  </si>
  <si>
    <t>N6.3</t>
  </si>
  <si>
    <t>N6.3.1</t>
  </si>
  <si>
    <t>Whole trees or plants</t>
  </si>
  <si>
    <t>Christmas trees</t>
  </si>
  <si>
    <t>N6.4</t>
  </si>
  <si>
    <t>Pine cones</t>
  </si>
  <si>
    <t>N7</t>
  </si>
  <si>
    <t>N7.1</t>
  </si>
  <si>
    <t>N7.1.1</t>
  </si>
  <si>
    <t>Natural gums, resins, oils and derivatives</t>
  </si>
  <si>
    <t>Rubber/ Latex</t>
  </si>
  <si>
    <t>Natural rubber</t>
  </si>
  <si>
    <t>N7.1.2</t>
  </si>
  <si>
    <t>Tyres</t>
  </si>
  <si>
    <t>N7.1.3</t>
  </si>
  <si>
    <t>Balls</t>
  </si>
  <si>
    <t>N7.1.4</t>
  </si>
  <si>
    <t>Footwear</t>
  </si>
  <si>
    <t>N7.1.5</t>
  </si>
  <si>
    <t>Rubber foam pillows and mattresses</t>
  </si>
  <si>
    <t>N7.1.6</t>
  </si>
  <si>
    <t>Balata, gutta-percha, guayule, chicle</t>
  </si>
  <si>
    <t>N7.1.7</t>
  </si>
  <si>
    <t>Other manufactured articles of rubber</t>
  </si>
  <si>
    <t>N7.2</t>
  </si>
  <si>
    <t>E.g. Gum arabic, gum tragacanth, gamboge, frankincense, myrrh</t>
  </si>
  <si>
    <t>Gum resin</t>
  </si>
  <si>
    <t>N7.3</t>
  </si>
  <si>
    <t>E.g. Dammar, elemi, sandarac, canada balsam, benjamin, pitch, lacquer, unguents, incense</t>
  </si>
  <si>
    <t>Resin and manufactured resin products</t>
  </si>
  <si>
    <t>N7.4</t>
  </si>
  <si>
    <t>Tannin</t>
  </si>
  <si>
    <t>N7.5</t>
  </si>
  <si>
    <t>E.g. Camphor, Brazil nut oil, Copaiba Oil</t>
  </si>
  <si>
    <t xml:space="preserve">Essential oils </t>
  </si>
  <si>
    <t>N8</t>
  </si>
  <si>
    <t>N8.1</t>
  </si>
  <si>
    <t>Chemical, medicinal 
and cosmetic products</t>
  </si>
  <si>
    <t>Ethanol</t>
  </si>
  <si>
    <t>N8.2</t>
  </si>
  <si>
    <t>Medicinal plants and products</t>
  </si>
  <si>
    <t>N8.3</t>
  </si>
  <si>
    <t xml:space="preserve">E.g. Salicylic acid, quinine, paclitaxel, betulinic acid, snakewood extract, neem </t>
  </si>
  <si>
    <t>Pharmaceutical raw materials</t>
  </si>
  <si>
    <t>N8.4</t>
  </si>
  <si>
    <t>Cosmetics and health care products</t>
  </si>
  <si>
    <t>N8.5</t>
  </si>
  <si>
    <t>Wood vinegar</t>
  </si>
  <si>
    <t>N8.6</t>
  </si>
  <si>
    <t>Pyroligneous acid</t>
  </si>
  <si>
    <t>N9</t>
  </si>
  <si>
    <t>N9.1</t>
  </si>
  <si>
    <t>E.g. Brazil nuts, cashew nuts</t>
  </si>
  <si>
    <t>Food</t>
  </si>
  <si>
    <t>Nuts</t>
  </si>
  <si>
    <t>N9.2</t>
  </si>
  <si>
    <t>E.g. Erva-mate, mate</t>
  </si>
  <si>
    <t>Tea</t>
  </si>
  <si>
    <t>N9.3</t>
  </si>
  <si>
    <t>Palm-hearts</t>
  </si>
  <si>
    <t>N9.4</t>
  </si>
  <si>
    <t>E.g. Shiitake mushrooms, pine mushrooms</t>
  </si>
  <si>
    <t>Mushrooms, truffles</t>
  </si>
  <si>
    <t>N9.5</t>
  </si>
  <si>
    <t>E.g. Berries, açaí</t>
  </si>
  <si>
    <t>Fruits</t>
  </si>
  <si>
    <t>N9.6</t>
  </si>
  <si>
    <t>N9.6.1</t>
  </si>
  <si>
    <t>Sap-based foods</t>
  </si>
  <si>
    <t>Maple syrup or sugar</t>
  </si>
  <si>
    <t>N9.6.2</t>
  </si>
  <si>
    <t>Birch syrup or sugar</t>
  </si>
  <si>
    <t>N9.7</t>
  </si>
  <si>
    <t>E.g. Deer, rabbit</t>
  </si>
  <si>
    <t>Game</t>
  </si>
  <si>
    <t>N9.8</t>
  </si>
  <si>
    <t>Honey</t>
  </si>
  <si>
    <t>N10</t>
  </si>
  <si>
    <t>Other non-timber forest products n.e.c.*</t>
  </si>
  <si>
    <t>Sections required for translation: (indicated by yellow highlighting in adjacent column)</t>
  </si>
  <si>
    <t>Tab</t>
  </si>
  <si>
    <t>Section</t>
  </si>
  <si>
    <t>Cover sheet</t>
  </si>
  <si>
    <t>All</t>
  </si>
  <si>
    <t>1. Basic info</t>
  </si>
  <si>
    <t>3. MA Cert process</t>
  </si>
  <si>
    <t>5. MA Forest</t>
  </si>
  <si>
    <t>At each surveillance (6 - 9)</t>
  </si>
  <si>
    <t>6. S1</t>
  </si>
  <si>
    <t>7. S2</t>
  </si>
  <si>
    <t>8. S3</t>
  </si>
  <si>
    <t>9. S4</t>
  </si>
  <si>
    <t xml:space="preserve">Annexes: </t>
  </si>
  <si>
    <t>A1 FM Standard checklist</t>
  </si>
  <si>
    <t>Scoring summary table only</t>
  </si>
  <si>
    <t>A2 Consultation summary</t>
  </si>
  <si>
    <t>ANNEX 16 ECOSYSTEM SERVICES CHECKLIST AND STATEMENT</t>
  </si>
  <si>
    <t>FSC reference</t>
  </si>
  <si>
    <t>This checklist shall be used to evaluate Ecosystem Services alongside the relevant forest management standard for the region/country.
Each proposed impact shall be evaluated individually; some proposed impacts may be approved (verified or validated) while others may not - see table below.
The first page of the Ecosystem Services Certification Document (ESCD) 'Results of the Evaluation' shall be completed by the audit team leader and all ESCDs submitted to SACL with the forest management report (this report) are uploaded to the FSC public certificate database once the impacts have been validated or verified: https://info.fsc.org/certificate.php</t>
  </si>
  <si>
    <r>
      <rPr>
        <b/>
        <i/>
        <sz val="11"/>
        <rFont val="Cambria"/>
        <family val="1"/>
      </rPr>
      <t xml:space="preserve">Ecosystem Service included in the scope </t>
    </r>
    <r>
      <rPr>
        <b/>
        <i/>
        <sz val="11"/>
        <color indexed="56"/>
        <rFont val="Cambria"/>
        <family val="1"/>
      </rPr>
      <t xml:space="preserve">(delete those which are not in the scope):
</t>
    </r>
    <r>
      <rPr>
        <i/>
        <sz val="11"/>
        <color indexed="10"/>
        <rFont val="Cambria"/>
        <family val="1"/>
      </rPr>
      <t xml:space="preserve">Record ES codes on A7 Members &amp; FMUs for group/multiple MU certificates
Record </t>
    </r>
    <r>
      <rPr>
        <i/>
        <u/>
        <sz val="11"/>
        <color indexed="10"/>
        <rFont val="Cambria"/>
        <family val="1"/>
      </rPr>
      <t>verified</t>
    </r>
    <r>
      <rPr>
        <i/>
        <sz val="11"/>
        <color indexed="10"/>
        <rFont val="Cambria"/>
        <family val="1"/>
      </rPr>
      <t xml:space="preserve"> impacts on A12b Ecosystem Services schedule</t>
    </r>
  </si>
  <si>
    <t>Date Validated</t>
  </si>
  <si>
    <t>Date Verified (no open Major CARs)</t>
  </si>
  <si>
    <r>
      <rPr>
        <b/>
        <i/>
        <sz val="11"/>
        <color indexed="56"/>
        <rFont val="Cambria"/>
        <family val="1"/>
      </rPr>
      <t>Biodiversity Conservation</t>
    </r>
    <r>
      <rPr>
        <i/>
        <sz val="11"/>
        <color indexed="56"/>
        <rFont val="Cambria"/>
        <family val="1"/>
      </rPr>
      <t xml:space="preserve">
ES 1.1: Restoration of natural forest cover
ES 1.2: Conservation of intact forest landscapes
ES 1.3: Maintenance of an ecologically sufficient conservation area network
ES 1.4: Conservation of natural forest characteristics
ES 1.5: Restoration of natural forest characteristics
ES 1.6: Conservation of  species diversity
ES 1.7: Restoration of species diversity</t>
    </r>
  </si>
  <si>
    <r>
      <rPr>
        <b/>
        <i/>
        <sz val="11"/>
        <color indexed="56"/>
        <rFont val="Cambria"/>
        <family val="1"/>
      </rPr>
      <t>Carbon sequestration and storage</t>
    </r>
    <r>
      <rPr>
        <i/>
        <sz val="11"/>
        <color indexed="56"/>
        <rFont val="Cambria"/>
        <family val="1"/>
      </rPr>
      <t xml:space="preserve">
ES 2.1: Conservation of forest carbon stocks
ES 2.2: Restoration of forest carbon stocks</t>
    </r>
  </si>
  <si>
    <r>
      <rPr>
        <b/>
        <i/>
        <sz val="11"/>
        <color indexed="56"/>
        <rFont val="Cambria"/>
        <family val="1"/>
      </rPr>
      <t>Watershed Services</t>
    </r>
    <r>
      <rPr>
        <i/>
        <sz val="11"/>
        <color indexed="56"/>
        <rFont val="Cambria"/>
        <family val="1"/>
      </rPr>
      <t xml:space="preserve">
ES 3.1: Maintenance of  water quality
ES 3.2: Enhancement of water quality
ES 3.3: Maintenance of the capacity of watersheds to purify and regulate water flow
ES 3.4: Restoration of the capacity of watersheds to purify and regulate water flow</t>
    </r>
  </si>
  <si>
    <r>
      <rPr>
        <b/>
        <i/>
        <sz val="11"/>
        <color indexed="56"/>
        <rFont val="Cambria"/>
        <family val="1"/>
      </rPr>
      <t>Soil Conservation</t>
    </r>
    <r>
      <rPr>
        <i/>
        <sz val="11"/>
        <color indexed="56"/>
        <rFont val="Cambria"/>
        <family val="1"/>
      </rPr>
      <t xml:space="preserve">
ES 4.1: Maintenance of soil condition
ES 4.2: Restoration/enhancement of soil condition
ES 4.3: Reduction of soil erosion through reforestation/restoration</t>
    </r>
  </si>
  <si>
    <r>
      <rPr>
        <b/>
        <i/>
        <sz val="11"/>
        <color indexed="56"/>
        <rFont val="Cambria"/>
        <family val="1"/>
      </rPr>
      <t>Recreation Services</t>
    </r>
    <r>
      <rPr>
        <i/>
        <sz val="11"/>
        <color indexed="56"/>
        <rFont val="Cambria"/>
        <family val="1"/>
      </rPr>
      <t xml:space="preserve">
ES 5.1 Maintenance/conservation of areas of importance for recreation and/or tourism
ES 5.2: Restoration or enhancement of areas of importance for recreation and/or tourism
ES 5.3: Maintenance/conservation of populations of species of interest for nature-based tourism</t>
    </r>
  </si>
  <si>
    <t>FSC-PRO-30-006 V1-2</t>
  </si>
  <si>
    <t>PART 1 - GENERAL REQUIREMENTS</t>
  </si>
  <si>
    <t>1.1 In order to comply with Parts I, II, III, and IV of this procedure, the organization shall be an applicant for or hold a valid FSC forest management certificate.</t>
  </si>
  <si>
    <t>1.2 Failure to demonstrate an impact according to this procedure shall not affect the status of the FSC forest management certificate.</t>
  </si>
  <si>
    <t>1.3 To demonstrate the impact of forest management activities on ecosystem services, the organization shall implement all of the seven steps described in Part III of FSC-PRO-30-006 procedure.</t>
  </si>
  <si>
    <t>1.3.1 One or more impacts may be proposed for one or more ecosystem services.</t>
  </si>
  <si>
    <t>1.4 The demonstration of impacts, as described in Part III of this procedure, may be applied across several management units within a certified group.</t>
  </si>
  <si>
    <t>1.4.1 In group certification, designated requirements for ecosystem services  can  be  applied at the group level.  In such cases, membership rules shall clarify the division  of responsibilities between group members and the group entity for demonstrating ecosystem services impacts.</t>
  </si>
  <si>
    <t>1.4.2 When only some of the members of the certified group decide to comply with this procedure, specific rules and identification systems shall be established to differentiate the members applying this procedure from the other members.</t>
  </si>
  <si>
    <t>1.5 The organization shall record the information from each step in the relevant section of the Ecosystem Services Certification Document (ESCD).</t>
  </si>
  <si>
    <t>1.5.1</t>
  </si>
  <si>
    <r>
      <t xml:space="preserve">1.5.1 The organization shall make the ESCD available in at least one of the official language(s) of the country, or the most widely spoken language in the area in which the management unit is located;
</t>
    </r>
    <r>
      <rPr>
        <i/>
        <sz val="11"/>
        <rFont val="Cambria"/>
        <family val="1"/>
        <scheme val="major"/>
      </rPr>
      <t>NOTE: If the organization wishes to get support from FSC to implement the procedure or access ecosystem services markets, FSC may need to request a translation of the ESCD(s) into one of the official languages of FSC, at the expense of the organization.</t>
    </r>
  </si>
  <si>
    <t>1.5.2</t>
  </si>
  <si>
    <t>1.5.2 The organization should develop an ESCD for each declared ecosystem service;</t>
  </si>
  <si>
    <t>1.5.3</t>
  </si>
  <si>
    <t>1.5.3 The organization should send the ESCD(s) to the certification body 30 days prior to the start of the evaluation.</t>
  </si>
  <si>
    <t>1.6 The organization shall update the ESCD at least every five years.</t>
  </si>
  <si>
    <t>1.7 The organization may modify the layout and text of the ESCD if required to be in line with its specific corporate design and branding.</t>
  </si>
  <si>
    <t>PART 2 - Additional management requirements for the proposed ecosystem services impacts</t>
  </si>
  <si>
    <t>2. Management requirements for all proposed impacts</t>
  </si>
  <si>
    <t>2.1 Peatlands are not drained.</t>
  </si>
  <si>
    <t>2.2 Wetlands, peatlands, savannahs, or natural grasslands are not converted to plantations or any other land use.</t>
  </si>
  <si>
    <t>2.3 Areas converted from wetlands, peatlands, savannahs, or natural grasslands to plantation since November 1994 are not certified, except where:</t>
  </si>
  <si>
    <t>2.3.1</t>
  </si>
  <si>
    <t>2.3.1 The organization provides clear and sufficient evidence that it was not directly or indirectly responsible for the conversion; or</t>
  </si>
  <si>
    <t>2.3.2</t>
  </si>
  <si>
    <t>2.3.2 The conversion is producing clear, substantial, additional, secure, long-term conservation benefits in the management unit; and</t>
  </si>
  <si>
    <t>2.3.3</t>
  </si>
  <si>
    <t>2.3.3 The total area of plantation on sites converted since November 1994 is less than 5 per cent of the total area of the management unit.</t>
  </si>
  <si>
    <t>2.4 Knowledgeable experts independent of the organization confirm the effectiveness of management strategies and actions to maintain and/or enhance the identified high conservation value areas.</t>
  </si>
  <si>
    <t>3. Management requirements for specific proposed impacts</t>
  </si>
  <si>
    <r>
      <t xml:space="preserve">Requirements for impact </t>
    </r>
    <r>
      <rPr>
        <b/>
        <sz val="11"/>
        <color rgb="FF000000"/>
        <rFont val="Cambria"/>
        <family val="2"/>
        <scheme val="major"/>
      </rPr>
      <t>ES1.3 (Maintenance of an ecologically sufficient conservation area network)</t>
    </r>
  </si>
  <si>
    <t xml:space="preserve">3.1 The conservation area network, and conservation areas outside the management unit:   </t>
  </si>
  <si>
    <t>3.1.1</t>
  </si>
  <si>
    <t>3.1.1 Represent the full range of environmental values in the management unit;</t>
  </si>
  <si>
    <t>3.1.2</t>
  </si>
  <si>
    <t xml:space="preserve"> 3.1.2 Have sufficient size or functional connectivity to support natural processes;</t>
  </si>
  <si>
    <t>3.1.3</t>
  </si>
  <si>
    <r>
      <t xml:space="preserve">3.1.3 Contain the full range of habitats present for focal species and rare and threatened species; </t>
    </r>
    <r>
      <rPr>
        <b/>
        <i/>
        <sz val="11"/>
        <rFont val="Cambria"/>
        <family val="2"/>
        <scheme val="major"/>
      </rPr>
      <t>and</t>
    </r>
  </si>
  <si>
    <t>3.1.4</t>
  </si>
  <si>
    <t>3.1.4 Have sufficient size or functional connectivity with other suitable habitat to support viable populations of focal species, including rare and threatened species in the region.</t>
  </si>
  <si>
    <t>3.2 Knowledgeable experts independent of the organization confirm the sufficiency of the conservation area network.</t>
  </si>
  <si>
    <t>Requirement for impact ES1.4 (Conservation of natural forest characteristics) and ES1.5 (Restoration of natural forest characteristics)</t>
  </si>
  <si>
    <t>3.3 Management activities maintain, enhance, or restore natural landscape-level characteristics,
including forest diversity, composition, and structure.</t>
  </si>
  <si>
    <t>Requirement for impact ES1.6 (Conservation of species diversity) and 1.7 (Restoration of species diversity)</t>
  </si>
  <si>
    <t>3.4 Management activities maintain, enhance, or restore rare and threatened species and their habitats, including through the provision of conservation zones, protection areas, connectivity, and other direct means for their survival and viability.</t>
  </si>
  <si>
    <t>Requirements for impact ES2.1 (Conservation of forest carbon stocks)</t>
  </si>
  <si>
    <t>3.5 Forests are identified to be protected due to their carbon stocks, according to FSC-GUI-30-006 FSC Guidance for Demonstrating Ecosystem Services Impacts.</t>
  </si>
  <si>
    <t>3.6 Management activities maintain, enhance, or restore carbon storage in the forest, including through forest protection and reduced impact logging practices for carbon, as described in FSC-GUI-30-006 FSC Guidance for Demonstrating Ecosystem Services Impacts.</t>
  </si>
  <si>
    <t>GUIDANCE TO AUDITOR: Possible items to assess may include:
- Documented assessment of carbon stock
-Designation to establish conservation/ protection area according to the carbon stock
- Clear Maps of carbon stock in working area
- Management plan/ Procedure/ Mechanism to maintain, enhance. or restore carbon storage shall be defined, documented, and implemented
- Monitoring and evaluation records
- Training to relevant workers about ES including ESCD doc</t>
  </si>
  <si>
    <t>Requirements for impacts related to watershed services</t>
  </si>
  <si>
    <t>3.7 An assessment identifies:</t>
  </si>
  <si>
    <t>3.7.1 Hydrological features and connections, including permanent and temporary water bodies, watercourses, and aquifers;</t>
  </si>
  <si>
    <t>3.7.2</t>
  </si>
  <si>
    <t>3.7.2 Domestic water needs for local communities and Indigenous Peoples within and outside of the management unit that may be impacted by management activities;</t>
  </si>
  <si>
    <t>3.7.3</t>
  </si>
  <si>
    <t>3.7.3 Areas of water stress and water scarcity; and</t>
  </si>
  <si>
    <t>3.7.4</t>
  </si>
  <si>
    <t>3.7.4 Consumption of water by the organization and other users.</t>
  </si>
  <si>
    <t>3.8 Measures are implemented to maintain, enhance, or restore permanent and temporary water bodies, watercourses, and aquifers.</t>
  </si>
  <si>
    <t>3.9 Chemicals, waste, and sediment are not discharged into water bodies, watercourses, or aquifers.</t>
  </si>
  <si>
    <t>3.10</t>
  </si>
  <si>
    <t>3.10 The management activities and strategies implemented by the organization respect universal access to water, as defined in UN Resolution 64/292: The human right to water and sanitation (http://www.un.org/en/ga/search/view_doc.asp?symbol=A/RES/64/292, accessed 1 November 2017).</t>
  </si>
  <si>
    <t>Requirements for impacts related to soil conservation</t>
  </si>
  <si>
    <t>3.11</t>
  </si>
  <si>
    <t>3.11 Vulnerable or high-risk soils are identified, including thin soils; soils with poor drainage and that are subject to waterlogging; and soils prone to compaction, erosion, instability, and run-off.</t>
  </si>
  <si>
    <t>3.12 Measures are implemented to reduce compaction, erosion, and landslides.</t>
  </si>
  <si>
    <t>3.13 Chemicals and waste are not discharged into soil.</t>
  </si>
  <si>
    <t>3.14 Management activities maintain, enhance, or restore soil fertility and stability.</t>
  </si>
  <si>
    <t>Requirements for impacts related to recreational services</t>
  </si>
  <si>
    <t>3.15 Measures are implemented to maintain, enhance, or restore:</t>
  </si>
  <si>
    <t>3.15.1</t>
  </si>
  <si>
    <t>3.15.1 Areas of importance for recreation and tourism, including site attractions, archaeological
sites, trails, areas of high visual quality, and areas of cultural or historical interest; and</t>
  </si>
  <si>
    <t>3.15.2</t>
  </si>
  <si>
    <t>3.15.2 Populations of species that are a tourist attraction.</t>
  </si>
  <si>
    <t>3.16 The rights, customs, and culture of Indigenous Peoples and local communities are not violated
by tourism activities.</t>
  </si>
  <si>
    <t>3.17 Practices are implemented to protect the health and safety of tourism customers.</t>
  </si>
  <si>
    <t>3.18 Health and safety plans and accident rates are publicly available in recreational areas and areas of interest to the tourism sector.</t>
  </si>
  <si>
    <t>3.19 A summary is provided of activities that demonstrate prevention of discrimination based on gender, age, ethnicity, religion, sexual orientation, or disability.</t>
  </si>
  <si>
    <t>PART 3 - Impact demonstration</t>
  </si>
  <si>
    <t>Step 1: Declaration of the ecosystem service(s)</t>
  </si>
  <si>
    <t>4.1 The organization shall declare the ecosystem service(s) for which an impact is proposed.</t>
  </si>
  <si>
    <t>4.2 The organization shall briefly describe the legal tenure to manage, use, and/or receive payments for the declared ecosystem service.</t>
  </si>
  <si>
    <t>4.3 The organization shall list any management objectives related to the declared ecosystem service(s), including any relevant objectives from the management plan.</t>
  </si>
  <si>
    <t>Step 2: Description of the ecosystem service(s)</t>
  </si>
  <si>
    <t>5.1 For each declared ecosystem service, the organization shall briefly describe:</t>
  </si>
  <si>
    <t>5.1.1 The current condition of the ecosystem service;</t>
  </si>
  <si>
    <t>5.1.2 The past condition of the ecosystem service, based on best available information;</t>
  </si>
  <si>
    <t>5.1.3</t>
  </si>
  <si>
    <t>5.1.3 Areas within and outside of the management unit that contribute to the declared ecosystem service;</t>
  </si>
  <si>
    <t>5.1.4</t>
  </si>
  <si>
    <t>5.1.4 Beneficiaries of the ecosystem service;</t>
  </si>
  <si>
    <t>5.1.5</t>
  </si>
  <si>
    <t>5.1.5 Threats to the ecosystem service, both human-induced and of natural origin, within and outside of the management unit;</t>
  </si>
  <si>
    <t>5.1.6</t>
  </si>
  <si>
    <r>
      <t xml:space="preserve">5.1.6 A summary of culturally appropriate engagement with Indigenous Peoples and local communities related to the declared ecosystem service, including ecosystem services access and use, and benefit sharing, consistent with Principle 3 and Principle 4 of FSC- STD-01-001 FSC Principles and Criteria for Forest Management.
</t>
    </r>
    <r>
      <rPr>
        <i/>
        <sz val="11"/>
        <rFont val="Cambria"/>
        <family val="1"/>
        <scheme val="major"/>
      </rPr>
      <t>Applicability NOTE: Small or low-intensity managed forests (SLIMF) are not required to comply with clause 5.1.2, unless required by the methodology used according to Step 5; and may describe only areas within the management unit to comply with Clauses 5.1.3 and 5.1.5.</t>
    </r>
  </si>
  <si>
    <t>Step 3: Theory of change: Linking management activities to impacts</t>
  </si>
  <si>
    <t>6.1 For each declared ecosystem service, the organization shall propose one or more of the impacts from Annex B.</t>
  </si>
  <si>
    <t>6.2 For each proposed impact, the organization shall develop a theory of change to describe the link between the contributing management activities and the proposed impacts, using Annex  A as a template.</t>
  </si>
  <si>
    <t>6.3 The organization shall specify in the theory of change:</t>
  </si>
  <si>
    <t>6.3.1 Any management activities that contribute to the proposed impact, including management activities to mitigate threats described in Clause 5.1.5;</t>
  </si>
  <si>
    <t>6.3.2</t>
  </si>
  <si>
    <r>
      <t xml:space="preserve">6.3.2 Outputs that result from the management activities; </t>
    </r>
    <r>
      <rPr>
        <b/>
        <i/>
        <u/>
        <sz val="11"/>
        <rFont val="Cambria"/>
        <family val="1"/>
      </rPr>
      <t>and</t>
    </r>
  </si>
  <si>
    <t>6.3.3</t>
  </si>
  <si>
    <t>6.3.3 Outcomes that result from the outputs.
Applicability NOTE: SLIMF may create a simplified theory of change that does not include outputs, but links the management activities directly to outcomes.</t>
  </si>
  <si>
    <t>6.4 The organization should incorporate any new management activities that contribute to the proposed impact in the monitoring plan of the management unit.</t>
  </si>
  <si>
    <r>
      <t xml:space="preserve">6.5 The organization shall identify and briefly describe any contextual factors that may influence the outcomes, e.g. the introduction of new legislation, or the presence of other water users.
</t>
    </r>
    <r>
      <rPr>
        <i/>
        <sz val="11"/>
        <rFont val="Cambria"/>
        <family val="1"/>
        <scheme val="major"/>
      </rPr>
      <t xml:space="preserve">Applicability NOTE: To comply with clause 6.5, SLIMF may focus the identification and description of contextual factors on those that are local, such as the presence of other water users.
</t>
    </r>
  </si>
  <si>
    <t>Step 4: Selection of outcome indicators</t>
  </si>
  <si>
    <t>7.1 For each proposed impact, the organization shall select one or more outcome indicators according to the requirements stipulated in the ‘Outcome indicators required’ column of Annex B, e.g. “The organization shall measure at least one outcome indicator to measure natural forest cover (1); and at least one outcome indicator to measure successful replanting activities (2)”.</t>
  </si>
  <si>
    <t>7.2 The organization shall select outcome indicators that are consistent with the outcomes from the theory of change developed according to Step 3.</t>
  </si>
  <si>
    <r>
      <t xml:space="preserve">7.3 For the selection of outcome indicators, the organization may:
7.3.1 Select outcome indicators from the examples provided in Annex B; </t>
    </r>
    <r>
      <rPr>
        <b/>
        <i/>
        <u/>
        <sz val="11"/>
        <rFont val="Cambria"/>
        <family val="1"/>
      </rPr>
      <t>or</t>
    </r>
  </si>
  <si>
    <t>7.3.2</t>
  </si>
  <si>
    <t>7.3.2 Alternatively, based on evidence of relevance to the outcomes, select outcome indicators that are not provided as examples in Annex B.</t>
  </si>
  <si>
    <r>
      <t xml:space="preserve">7.4 For each outcome indicator chosen, the organization shall specify a verifiable target that represents a desired future value for the outcome indicator.
</t>
    </r>
    <r>
      <rPr>
        <i/>
        <sz val="11"/>
        <rFont val="Cambria"/>
        <family val="1"/>
        <scheme val="major"/>
      </rPr>
      <t>Applicability NOTE: SLIMF are not required to comply with clauses 7.4 and 7.5.</t>
    </r>
  </si>
  <si>
    <r>
      <t xml:space="preserve">7.5 The organization shall justify the choice of the verifiable target.
</t>
    </r>
    <r>
      <rPr>
        <i/>
        <sz val="11"/>
        <rFont val="Cambria"/>
        <family val="1"/>
        <scheme val="major"/>
      </rPr>
      <t>Applicability NOTE: SLIMF are not required to comply with clauses 7.4 and 7.5.</t>
    </r>
  </si>
  <si>
    <t>Step 5: Methods</t>
  </si>
  <si>
    <t>8.1.1</t>
  </si>
  <si>
    <r>
      <t xml:space="preserve">8.1 To measure the values of the selected outcome indicator(s), the organization shall either:
8.1.1 Choose an applicable methodology from FSC-GUI-30-006 Guidance for Demonstrating Ecosystem Services Impacts; </t>
    </r>
    <r>
      <rPr>
        <b/>
        <i/>
        <u/>
        <sz val="11"/>
        <rFont val="Cambria"/>
        <family val="1"/>
      </rPr>
      <t>or</t>
    </r>
  </si>
  <si>
    <t>8.1.2</t>
  </si>
  <si>
    <t>8.1.2 Use another methodology that conforms to the following eligibility criteria:</t>
  </si>
  <si>
    <t>8.1.2.1</t>
  </si>
  <si>
    <t>8.1.2.1 The methodology is suitable for the local context and the outcome indicator to be measured;</t>
  </si>
  <si>
    <t>8.1.2.2</t>
  </si>
  <si>
    <t>8.1.2.2 The methodology is credible, based on best available information (e.g. there are publications that support the use of the methodology; or it has been validated through previous use; or it has been endorsed by experts);</t>
  </si>
  <si>
    <t>8.1.2.3</t>
  </si>
  <si>
    <t>8.1.2.3 The methodology is objective and replicable, i.e. it yields similar results when applied by different observers in the same site under similar conditions.</t>
  </si>
  <si>
    <t>8.2 The organization shall describe the methodology used to measure the values of the selected outcome indicator(s) in terms that are clear enough to facilitate evaluation.</t>
  </si>
  <si>
    <t>8.3 The organization shall describe the collection and analysis of data, including:
8.3.1 The data sources that were used (literature, interviews, field measurements, modelling, etc.);</t>
  </si>
  <si>
    <t>8.3.2</t>
  </si>
  <si>
    <t>8.3.2 Sampling methods, including frequency and/or intensity;</t>
  </si>
  <si>
    <t>8.3.3</t>
  </si>
  <si>
    <t>8.3.3 Any equipment used to measure the outcome indicator(s);</t>
  </si>
  <si>
    <t>8.3.4</t>
  </si>
  <si>
    <t>8.3.4 A summary of any data analyses performed.
NOTE: Guidance for the collection and analysis of data is provided in FSC-GUI-30-006 Guidance for Demonstrating Ecosystem Services Impacts.</t>
  </si>
  <si>
    <t>Step 6: Measurement and comparison of the value of outcome indicator(s)</t>
  </si>
  <si>
    <r>
      <t xml:space="preserve">9.1 The organization shall measure the present value of each selected outcome indicator.
</t>
    </r>
    <r>
      <rPr>
        <i/>
        <sz val="11"/>
        <rFont val="Cambria"/>
        <family val="1"/>
        <scheme val="major"/>
      </rPr>
      <t>NOTE: The present value of the indicator should be recent enough that it reasonably approximates the current value of the indicator in the forest. The acceptable age of the measurement will depend on the outcome indicator being measured, and on the ecosystem service; a measurement within the last five years could be a reasonable reflection of the present value.</t>
    </r>
  </si>
  <si>
    <t>9.2 The organization shall, according to the specifications given in the ‘Comparison’ column of Annex B, compare the present value of each outcome indicator with the specified value.</t>
  </si>
  <si>
    <t>9.3 When Annex B specifies the comparison of  the present value of  the outcome indicator to at least one prior measurement, the organization shall show in this comparison all previous measurements for which data is available.</t>
  </si>
  <si>
    <t>9.4 The organization shall implement Clauses 9.1–9.2 at least every five years, unless more frequent measurements are required by the methodology used.</t>
  </si>
  <si>
    <t>Step 7: Statement of results</t>
  </si>
  <si>
    <t>10.1 For each proposed impact, the organization shall provide evidence that the present value of the selected outcome indicators meets the required result specified in the column ‘Required result’ of Annex B.</t>
  </si>
  <si>
    <t>10.2 For each proposed impact, the organization shall describe how the result from Clause 10.1 contributes to the likelihood of achieving the proposed verifiable targets in the future.
Applicability NOTE: SLIMF are not required to comply with clause 10.2.</t>
  </si>
  <si>
    <t>Validation option</t>
  </si>
  <si>
    <t>11.1 As a first step towards verifying the proposed impact and having it verified, the organization may request to have a proposed impact validated.</t>
  </si>
  <si>
    <t>11.2.1</t>
  </si>
  <si>
    <t>11.2 The organization may request to have a proposed impact validated if:
11.2.1 The proposed impact is a restoration or enhancement of the ecosystem service;</t>
  </si>
  <si>
    <t>11.2.2</t>
  </si>
  <si>
    <t>11.2.2 The management activities have started recently and an impact cannot yet be demonstrated;</t>
  </si>
  <si>
    <t>11.2.3</t>
  </si>
  <si>
    <t>11.2.3 The organization provides an initial measurement of the outcome indicator(s) according to clause 9.1;</t>
  </si>
  <si>
    <t>11.2.4</t>
  </si>
  <si>
    <r>
      <t>11.2.4 The organization complies with all applicable requirements of Part III of this procedure (there are no Major non-compliances), with the exception of Clause 10.1 and 10.2;</t>
    </r>
    <r>
      <rPr>
        <b/>
        <i/>
        <u/>
        <sz val="11"/>
        <rFont val="Cambria"/>
        <family val="1"/>
      </rPr>
      <t xml:space="preserve"> and</t>
    </r>
  </si>
  <si>
    <t>11.2.5</t>
  </si>
  <si>
    <t>11.2.5 The organization has a credible plan to comply with all applicable requirements of this procedure within five years or in the next reevaluation.</t>
  </si>
  <si>
    <t>11.3 The organization may not use ecosystem services claims as described in Part IV of this procedure for impacts that have been validated (and not yet verified).</t>
  </si>
  <si>
    <t>Part IV: Market tools: Using FSC ecosystem services claims</t>
  </si>
  <si>
    <r>
      <t xml:space="preserve">Has the CH used FSC ecosystem services claims? If </t>
    </r>
    <r>
      <rPr>
        <b/>
        <i/>
        <sz val="11"/>
        <color rgb="FFFF0000"/>
        <rFont val="Cambria"/>
        <family val="2"/>
        <scheme val="major"/>
      </rPr>
      <t>YES</t>
    </r>
    <r>
      <rPr>
        <b/>
        <i/>
        <sz val="11"/>
        <rFont val="Cambria"/>
        <family val="1"/>
        <scheme val="major"/>
      </rPr>
      <t>, complete the following sections; if</t>
    </r>
    <r>
      <rPr>
        <b/>
        <i/>
        <sz val="11"/>
        <color rgb="FFFF0000"/>
        <rFont val="Cambria"/>
        <family val="2"/>
        <scheme val="major"/>
      </rPr>
      <t xml:space="preserve"> NO</t>
    </r>
    <r>
      <rPr>
        <b/>
        <i/>
        <sz val="11"/>
        <rFont val="Cambria"/>
        <family val="1"/>
        <scheme val="major"/>
      </rPr>
      <t xml:space="preserve">, stop here. 
</t>
    </r>
    <r>
      <rPr>
        <i/>
        <sz val="11"/>
        <rFont val="Cambria"/>
        <family val="2"/>
        <scheme val="major"/>
      </rPr>
      <t>NOTE: References to FSC ecosystem claims may be made on an FSC 100% product outside the FSC label,
or on separate promotional material. Communicating ecosystems claims through on-product labelling is
currently being assessed by FSC.</t>
    </r>
  </si>
  <si>
    <t>12.2 The FSC ecosystem services claim shall be any proposed impact from Annex B that has been verified by the certification body according to Part V of this procedure, e.g. ‘Maintenance of water quality’ (ES3.1).</t>
  </si>
  <si>
    <r>
      <t xml:space="preserve">12.3 For promotional purposes, FSC ecosystem services claims may also be described in summary form by using the phrase “verified positive impact” with reference to the ecosystem service(s) for which impacts have been verified.
</t>
    </r>
    <r>
      <rPr>
        <i/>
        <sz val="11"/>
        <rFont val="Cambria"/>
        <family val="2"/>
        <scheme val="major"/>
      </rPr>
      <t>For example: the claim ‘Conservation of natural forest characteristics’ (ES1.4) may also be more generally referred to as “Verified positive impact on biodiversity”.</t>
    </r>
  </si>
  <si>
    <r>
      <t xml:space="preserve">12.4 Organizations may make claims about multiple verified ecosystem services impacts.
</t>
    </r>
    <r>
      <rPr>
        <i/>
        <sz val="11"/>
        <rFont val="Cambria"/>
        <family val="2"/>
        <scheme val="major"/>
      </rPr>
      <t>For example: “from well-managed forests with verified positive impact on biodiversity and watershed services”.</t>
    </r>
  </si>
  <si>
    <t>13. Promoting FSC-certified forests with verified ecosystem services impacts</t>
  </si>
  <si>
    <t xml:space="preserve">13.1.1 </t>
  </si>
  <si>
    <r>
      <t xml:space="preserve">13.1.1 Any additional explanation of the impact shall be consistent with the ESCD.
</t>
    </r>
    <r>
      <rPr>
        <i/>
        <sz val="11"/>
        <rFont val="Cambria"/>
        <family val="2"/>
        <scheme val="major"/>
      </rPr>
      <t>Some examples are:
- The maintenance of water quality has been verified on this FSC-certified forest.
- Positive impact on watershed services has been verified on this FSC-certified forest.
- Restoration of species diversity has been verified on this FSC-certified forest. The abundance of [focal species] has increased and the area damaged by [pests] has decreased [time frame] by introduction of [activities].</t>
    </r>
  </si>
  <si>
    <r>
      <t xml:space="preserve">13.2 Forest management certificate holders may claim a contribution to the UN Sustainable Development Goals and targets corresponding to verified ecosystem services impacts as indicated in Annex B of the procedure.
</t>
    </r>
    <r>
      <rPr>
        <i/>
        <sz val="11"/>
        <rFont val="Cambria"/>
        <family val="2"/>
        <scheme val="major"/>
      </rPr>
      <t>For example: The verified impact makes a contribution to Sustainable Development Goal 15 (Life on Land).</t>
    </r>
  </si>
  <si>
    <t>14. Promoting FSC-certified products carrying an FSC ecosystems services claim</t>
  </si>
  <si>
    <t>FSC trademarks may be used to promote FSC 100% products with associated ecosystem services claims.</t>
  </si>
  <si>
    <t>14.1 FM/CoC and CoC certificate holders may make ecosystem services claims about physical FSC-certified products from forests with verified ecosystem services impacts.</t>
  </si>
  <si>
    <t>14.2 For the sale of physical forest products with ecosystem services claims, FM/CoC and CoC certificate holders shall add the specific ecosystem services claim(s) with the corresponding code indicated in Annex B (e.g. ES1.1) to sales and/or delivery documents of the product, in addition to the FSC claim, and its certificate code, including in all cases the forest management certificate code(s) for the forest(s) from where all ecosystem services claims originate.</t>
  </si>
  <si>
    <t>14.3 CoC certificate holders sourcing materials that carry FSC ecosystem services claims may pass this claim on to the next companies in the supply chain.</t>
  </si>
  <si>
    <t>14.3.1</t>
  </si>
  <si>
    <t>14.3.1 CoC certificate holders shall ensure that these materials are traceable and controlled during all stages of processing, storage, and commercialization.</t>
  </si>
  <si>
    <t>14.3.2</t>
  </si>
  <si>
    <t>14.3.2 The forest management certificate code shall be passed along with the FSC ecosystem services claim</t>
  </si>
  <si>
    <t>14.4 CoC certificate holders shall establish separate product groups for products that carry ecosystem services claims.</t>
  </si>
  <si>
    <t>14.5 Only FSC 100% products with ecosystem services claims can be promoted as such.</t>
  </si>
  <si>
    <t>14.6 CoC certificate holders shall identify products with ecosystem services claims on their material
accounting records and volume summaries.</t>
  </si>
  <si>
    <r>
      <t xml:space="preserve">Trademark requirements for chain of custody certificate holders
Note: if the client doesn't have a COC certificate, this section is </t>
    </r>
    <r>
      <rPr>
        <b/>
        <u/>
        <sz val="11"/>
        <rFont val="Cambria"/>
        <family val="1"/>
        <scheme val="major"/>
      </rPr>
      <t>NOT applicable.</t>
    </r>
    <r>
      <rPr>
        <b/>
        <sz val="11"/>
        <color rgb="FFFF0000"/>
        <rFont val="Cambria"/>
        <family val="2"/>
        <scheme val="major"/>
      </rPr>
      <t xml:space="preserve"> </t>
    </r>
  </si>
  <si>
    <t>14.7 CoC certificate holders may use ecosystem services claims for promoting eligible products as indicated in clauses 12.2 and 12.3 only when all FSC certified content carries FSC ecosystem services claims.</t>
  </si>
  <si>
    <t>14.8 Only ecosystem services for which impacts have been verified for all material sources may be claimed</t>
  </si>
  <si>
    <t>14.10 Any additional explanation of the impact shall be consistent with the ESCD.</t>
  </si>
  <si>
    <t>15. Promoting financial sponsorship of verified FSC ecosystem services impacts</t>
  </si>
  <si>
    <t>Forest management certificate holders may use verified ecosystem services impacts to attract financial sponsorships that support and reward the forest manager for the impact, and to sustain it. In return, sponsors may use FSC trademarks to promote their contribution to the impact.</t>
  </si>
  <si>
    <t>15.1 For all sponsorships of FSC ecosystem services, FM and/or FM/CoC certificate holders shall fill in the form in Annex D of this procedure and submit it to their certification body, which will publish an updated summary of all sponsored ecosystem services impacts on the FSC database of registered certificates (info.fsc.org).</t>
  </si>
  <si>
    <t>15.1.1</t>
  </si>
  <si>
    <t>15.1.1 The form in Annex D may be submitted without the name of the sponsor if the sponsor
prefers to remain anonymous.</t>
  </si>
  <si>
    <t>CORRECTIVE ACTION REGISTER ECOSYSTEM SERVICES</t>
  </si>
  <si>
    <r>
      <t xml:space="preserve">NB. Failure to demonstrate an Ecosystem Services impact shall </t>
    </r>
    <r>
      <rPr>
        <b/>
        <u/>
        <sz val="12"/>
        <rFont val="Cambria"/>
        <family val="1"/>
      </rPr>
      <t xml:space="preserve">not </t>
    </r>
    <r>
      <rPr>
        <b/>
        <sz val="12"/>
        <rFont val="Cambria"/>
        <family val="1"/>
      </rPr>
      <t>affect the status of the FSC forest management certificate.</t>
    </r>
  </si>
  <si>
    <t>All applicable requirements of FSC-PRO-30-006 Part I, II and III shall be met (with no open Major non-compliances) before verification of an impact.</t>
  </si>
  <si>
    <t>If non-conformities are not closed by the deadline, the verification or validation may be withheld or retracted, along with any associated uses of Ecosystem Services claims.</t>
  </si>
  <si>
    <t xml:space="preserve">Justification for grading </t>
  </si>
  <si>
    <t>Non-compliance (or potential non-compliance for an Observation)</t>
  </si>
  <si>
    <t>Date &amp; Evidence</t>
  </si>
  <si>
    <t>ES200X.1</t>
  </si>
  <si>
    <r>
      <rPr>
        <sz val="11"/>
        <color indexed="12"/>
        <rFont val="Cambria"/>
        <family val="1"/>
      </rPr>
      <t>The ESCD for Impact ES 1.2 is available in English but it is not available in the official langulage of the country, or the most widely spoken language in the area in which the management unit is located</t>
    </r>
    <r>
      <rPr>
        <b/>
        <sz val="11"/>
        <color indexed="12"/>
        <rFont val="Cambria"/>
        <family val="1"/>
      </rPr>
      <t xml:space="preserve">
</t>
    </r>
  </si>
  <si>
    <t>FSC 1.5.1</t>
  </si>
  <si>
    <t>The organisation shall make the ESCD for Impact ES 1.2 available in at least one of the official language(s) of the country, or the most widely spoken language in the area in which the management unit is located;</t>
  </si>
  <si>
    <t xml:space="preserve">S1: The ESCD for Impact ES 1.2 has been provided in the local language. </t>
  </si>
  <si>
    <t>ES200X.2</t>
  </si>
  <si>
    <t>Procedure for ES, section 5.2 dated 10.12.18; The organisation recorded the equipment as; Safety kit – uniform, vest, safety boot, GPS, Vertex, tagging, phi band meter, ladder, notebook, tally sheet. 
Results of the interview and during the demonstration on February 16, the measurement of tree diameter in the field used a meter rope, not a phi band as written in the document.</t>
  </si>
  <si>
    <t>The organization shall describe the collection and analysis of data, including:  Any equipment used to measure the outcome indicator(s);</t>
  </si>
  <si>
    <t>S1: The organisation corrected the description of the collection and analysis of data to include the meter rope for measurement of tree diameter (Procedure for ES, section 5.2 dated 14.6.19).</t>
  </si>
  <si>
    <t>ES200X.3</t>
  </si>
  <si>
    <t>For carbon loss comparison, INCAS (Indonesian National Carbon Accounting System) documents are used which mention carbon loss due to logging of 60.2 tons per hectare from 2001 to 2012. The organisation has not explained the justification of the use of INCAS as a carbon loss comparison baseline, whether the factors in calculating carbon loss by companies are the same as the factors for carbon loss used in the INCAS calculation, so that both data can be compared directly.</t>
  </si>
  <si>
    <t>FSC 9.2</t>
  </si>
  <si>
    <t>The organization shall, according to the specifications given in the ‘Comparison’ column of Annex B, compare the present value of each outcome indicator with the specified value.</t>
  </si>
  <si>
    <t>Before  Verification of ES Impact</t>
  </si>
  <si>
    <t>date xx/yy/zz</t>
  </si>
  <si>
    <t>closed</t>
  </si>
  <si>
    <t>Agenda for Opening Meeting</t>
  </si>
  <si>
    <t>Introductions and confirmation of roles</t>
  </si>
  <si>
    <t>Confirmation of matters relating to confidentiality.</t>
  </si>
  <si>
    <t xml:space="preserve">Discussion on proposed agenda, timetable and audit objectives, including standards to be used.  </t>
  </si>
  <si>
    <t>Methods and procedures used to conduct the audit, including sampling process.</t>
  </si>
  <si>
    <t>Any changes of Audit Scope / Product Groups</t>
  </si>
  <si>
    <t>Changes to AAF or PEFC Band</t>
  </si>
  <si>
    <t>Method of reporting audit findings:- grading of CARs.</t>
  </si>
  <si>
    <t>Review of issues/CARs raised during previous audits.</t>
  </si>
  <si>
    <t>Confirming relevant work safety, emergency and security procedures for the audit team.</t>
  </si>
  <si>
    <t>Note: there will be a need to interview workers / stakeholders without managers present as this is part of the process.</t>
  </si>
  <si>
    <t>Confirmation of resources/facilities required by the audit team.</t>
  </si>
  <si>
    <t>Records of any complaints received by the certificate holder and/or by Soil Association - record in issues section</t>
  </si>
  <si>
    <t>SA Certification Complaints/Appeals system on the conduct or conclusions of an Audit (IP-GEN-004 available on website).</t>
  </si>
  <si>
    <t xml:space="preserve">Formal communication channels between the audit team and auditee </t>
  </si>
  <si>
    <r>
      <t xml:space="preserve">Conditions under which audit may be terminated </t>
    </r>
    <r>
      <rPr>
        <i/>
        <sz val="8"/>
        <rFont val="Arial"/>
        <family val="2"/>
      </rPr>
      <t>(Auditor unable to perform auditing role; lack of cooperation, concern regarding health &amp; safety, etc).</t>
    </r>
  </si>
  <si>
    <t>Client questions.</t>
  </si>
  <si>
    <t>Agenda for Closing Meeting</t>
  </si>
  <si>
    <t xml:space="preserve">Audit review and advising that audit evidence is based on sampling process. </t>
  </si>
  <si>
    <t>Discussion on CARs; their grading, normative reference, timeframe for closure and consequences of not meeting closure deadlines.</t>
  </si>
  <si>
    <t>Audit follow up:- Report Review and final audit/certification decision.</t>
  </si>
  <si>
    <t>Recording of any divergent opinions where they could not be resolved.</t>
  </si>
  <si>
    <t>Review requirements re Trademark use (Once certified, apply for trademark approval: forestrytrademark@soilassociation.org and keep a record of proposals submitted which will be checked at subsequent audits)</t>
  </si>
  <si>
    <t>Thank you</t>
  </si>
  <si>
    <t>YES CONTRACTORS ARE INCLUDED COMPLETE REST OF QUESTIONS</t>
  </si>
  <si>
    <t>NO CONTRACTORS ARE NOT INCLUDED, STOP HERE</t>
  </si>
  <si>
    <t>CHOOSE FROM DROP DOWN LIST</t>
  </si>
  <si>
    <t>Does the group include any Forestry contractor? If YES, then complete the section below; if NO, stop here. Please, confirm at every audit, by choosing from the Drop Down Lists in Column B</t>
  </si>
  <si>
    <r>
      <t>RT-FM-001-23 March 2021</t>
    </r>
    <r>
      <rPr>
        <sz val="10"/>
        <rFont val="Cambria"/>
        <family val="1"/>
      </rPr>
      <t xml:space="preserve"> ©  Produced by Soil Association Certification Limited</t>
    </r>
  </si>
  <si>
    <t>ANNEX 1 FSC-US Forest Management Standard v 1.1 Family Forest (SLIMF) CHECKLIST</t>
  </si>
  <si>
    <t>NB - this checklist should be used in conjunction with the verifiers and guidance in the  FSC-US Forest Management Standard v 1.0</t>
  </si>
  <si>
    <t>Terminology</t>
  </si>
  <si>
    <t>FSC ref</t>
  </si>
  <si>
    <t>Criteria/Norm</t>
  </si>
  <si>
    <t>Score</t>
  </si>
  <si>
    <t>SCORING SUMMARY</t>
  </si>
  <si>
    <t>FSC PRINCIPLE #1:   COMPLIANCE WITH LAWS AND FSC PRINCIPLES 
Forest management shall respect all applicable laws of the country in which they occur, and international treaties and agreements to which the country is a signatory, and comply with all FSC Principles and Criteria.</t>
  </si>
  <si>
    <t>FSC PRINCIPLE #2:   TENURE AND USE RIGHTS AND RESPONSIBILITIES - Long-term tenure and use rights to the land and forest resources shall be clearly defined, documented and legally established.</t>
  </si>
  <si>
    <t xml:space="preserve">FSC PRINCIPLE #3:  INDIGENOUS PEOPLES' RIGHTS - The legal and customary rights of indigenous peoples to own, use and manage their lands, territories, and resources shall be recognised and respected. </t>
  </si>
  <si>
    <t xml:space="preserve">FSC PRINCIPLE #4:  COMMUNITY RELATIONS AND WORKER'S RIGHTS 
Forest management operations shall maintain or enhance the long-term social and economic well-being of forest workers and local communities. 
</t>
  </si>
  <si>
    <t xml:space="preserve">FSC PRINCIPLE # 5:   BENEFITS FROM THE FOREST 
Forest management operations shall encourage the efficient use of the forest's multiple products and services to ensure economic viability and a wide range of environmental and social benefits. </t>
  </si>
  <si>
    <t>PRINCIPLE #6:  ENVIRONMENTAL IMPACT 
Forest management shall conserve biological diversity and its associated values, water resources, soils, and unique and fragile ecosystems and landscapes, and, by so doing, maintain the ecological functions and the integrity of the forest.</t>
  </si>
  <si>
    <t xml:space="preserve">FSC PRINCIPLE #7: MANAGEMENT PLAN 
A management plan -- appropriate to the scale and intensity of the operations -- shall be written, implemented, and kept up to date. The long term objectives of management, and the means of achieving them, shall be clearly stated.  </t>
  </si>
  <si>
    <t>FSC PRINCIPLE #9: MAINTENANCE OF HIGH CONSERVATION  VALUE  FORESTS
Management activities in high conservation value forests shall maintain or enhance the attributes that define such forests.  Decisions regarding high conservation value forests shall always  be considered in the context of a precautionary approach.</t>
  </si>
  <si>
    <t>FSC PRINCIPLE #10: PLANTATION MANAGEMENT
Plantations shall be planned and managed in accordance with Principles and Criteria 1 - 9, and Principle  10 and its Criteria. While plantations can provide an array of social and economic benefits, and can contribute to satisfying the world's needs for forest products, they should complement the management of, reduce pressures on, and promote the restoration and conservation of natural forests.</t>
  </si>
  <si>
    <t>ADDITIONAL REQUIREMENTS</t>
  </si>
  <si>
    <t>FSC TRADEMARK USE (SECTION 11)
FSC-STD-40-201 FSC On product labelling requirements
FSC-STD-50-201 FSC requirements for the promotional use of the FSC trademarks</t>
  </si>
  <si>
    <t xml:space="preserve">Forest management shall respect all national and local laws and administrative requirements.
</t>
  </si>
  <si>
    <t>1.1.a</t>
  </si>
  <si>
    <t>Guidance: CBs should request and consider the number, severity and temporal pattern of legal/regulatory violations, outstanding complaints or investigations associated with the Forest Management Unit (FMU) for the 5 years prior to the certification assessment.
The management plan or other documents provided to the CB should include a list of the key laws and administrative requirements that typically apply to management operations and a list of contact information for agencies that are responsible for local enforcement.</t>
  </si>
  <si>
    <t>1.1.b</t>
  </si>
  <si>
    <t>Guidance: Examples for demonstrating compliance include: copies of laws and regulations, and summaries or checklists, are kept on file; employees are briefed on applicable laws and regulations; pre-contract meetings are conducted with contractors to review applicable laws and regulations; contracts include legal requirements; contractors sign agreements to comply with laws and regulations.
Requirements applied to a contractor or sub-contractor apply only to the extent allowed by US federal and state law. In many situations, the landowner or manager may address the requirements of this Principle through the use of contract language.</t>
  </si>
  <si>
    <t>All applicable and legally prescribed fees, royalties, taxes and other charges shall be paid.</t>
  </si>
  <si>
    <t>1.2.a</t>
  </si>
  <si>
    <t>Intent: Taxes and fees at minimum include, as applicable: local and/or county property taxes; severance taxes.
Guidance: Compliance may be verified through: a document that includes a list of taxes, fees, and other charges that typically apply; an annual summary of payments; a signed statement from the forest owner/manager that all payments are paid on a timely basis.</t>
  </si>
  <si>
    <t>In signatory countries, the provisions of all binding international agreements such as CITES, ILO Conventions, ITTA, and Convention on Biological Diversity, shall be respected.</t>
  </si>
  <si>
    <t>Applicability: Additional international agreements (such as the UN Framework) are also applicable.</t>
  </si>
  <si>
    <t>1.3.a</t>
  </si>
  <si>
    <t>Guidance: The forest owner or manager may demonstrate compliance by maintaining a list of applicable binding international agreements and completing an assessment to confirm compliance. A document containing a list of relevant laws, treaties and agreements is available from FSC-US.</t>
  </si>
  <si>
    <t>Conflicts between laws, regulations and the FSC Principles and Criteria shall be evaluated for the purposes of certification, on a case by case basis, by the certifiers and the involved or affected parties.</t>
  </si>
  <si>
    <t>1.4.a</t>
  </si>
  <si>
    <t>1.4.a Situations in which compliance with laws or regulations conflicts with compliance with FSC Principles, Criteria or Indicators are documented and referred to the CB.</t>
  </si>
  <si>
    <t>Forest management areas should be protected from illegal harvesting, settlement and other unauthorised activities.</t>
  </si>
  <si>
    <t>Intent: “Unauthorized activities” may include: hunting; fishing; collecting; theft; dumping; and, prohibited recreational use, including motorized vehicle use on closed roads, closed trails and closed off-trail areas.</t>
  </si>
  <si>
    <t>1.5.a</t>
  </si>
  <si>
    <t>1.5.a The forest owner or manager supports or implements measures intended to prevent illegal and unauthorized activities on the Forest Management Unit (FMU).</t>
  </si>
  <si>
    <t>Applicability: The forest owner or manager is not expected to play a law enforcement role, but is expected to not ignore illegal activities on the FMU.
Guidance: Measures to prevent illegal and unauthorized activities may include, but are not limited to: clear marking of boundaries; appropriate signage and gates; communications with forest users, local community members, and other stakeholders; reporting suspected illegal or unauthorized activities to the proper authorities.
Monitoring and preventative actions should be proportionate to and guided by the nature of the property and risk of specific types of activities.</t>
  </si>
  <si>
    <t>1.5.b</t>
  </si>
  <si>
    <t>1.5.b If illegal or unauthorized activities occur, the forest owner or manager implements actions designed to curtail such activities and correct the situation to the extent possible for meeting all land management objectives with consideration of available resources.</t>
  </si>
  <si>
    <t>Guidance: Efforts to stop illegal or unauthorized activities may include but are not limited to: cooperating with the appropriate authorities; notifying perpetrators and stakeholders; posting boundary notices; using gates; making periodic inspections; and reporting suspected illegal or unauthorized activities to the proper authorities.
No legal action may be appropriate if the proper authorities have been notified and the landowner or manager demonstrates that legal action may have negative consequences that outweigh its benefit, or if legal action is not possible.</t>
  </si>
  <si>
    <t>Forest managers shall demonstrate a long-term commitment to adhere to the FSC Principles and Criteria.</t>
  </si>
  <si>
    <t>1.6.a</t>
  </si>
  <si>
    <t>1.6.a The forest owner or manager demonstrates a long-term commitment to adhere to the FSC Principles and Criteria and FSC and FSC-US policies, including the FSC-US Land Sales Policy, and has a publicly available statement of commitment to manage the FMU in conformance with FSC standards and policies.</t>
  </si>
  <si>
    <t>1.6.b</t>
  </si>
  <si>
    <t>1.6.b If the certificate holder does not certify their entire holdings, then they document, in brief, the reasons for seeking partial certification referencing FSC-POL-20-002 (or subsequent policy revisions), the location of other managed forest units, the natural resources found on the holdings being excluded from certification, and the management activities planned for the holdings being excluded from certification.</t>
  </si>
  <si>
    <t>Applicability: All landowners are encouraged to certify all their holdings. Certificate holders who are not members of FSC are encouraged to certify all their holdings, however they are not required to do so.
Certificate holders who are members of FSC are eligible for partial certification on condition that they have formally applied for certification assessments for the entire operation, and have also formally committed to make a strong effort to achieve certification for the entire operation within a reasonable time frame. The time frame will not normally exceed two years. The commitment applies to the entire forestry or forest management operation owned or fully controlled by the member or applicant for membership.
See FSC-POL-20-003, FSC-POL-20-002 and other FSC policy documents for additional guidelines for partial certification.</t>
  </si>
  <si>
    <t>1.6.c</t>
  </si>
  <si>
    <t>Intent: The purpose of the Indicator is to ensure that changes to the land area that are included in the certificate are communicated to the CB. This includes changes in group membership as well as additions or excisions within individual ownerships.
Guidance: The determination of what is a significant change is to be verified by the CB.</t>
  </si>
  <si>
    <t>Clear evidence of long-term forest use rights to the land (e.g. land title, customary rights, or lease agreements) shall be demonstrated.</t>
  </si>
  <si>
    <t>2.1.a</t>
  </si>
  <si>
    <t>2.1.a The forest owner or manager provides clear evidence of long-term rights to use and manage the FMU for the purposes described in the management plan.</t>
  </si>
  <si>
    <t>Guidance: “Evidence of long-term rights” may include but is not limited to: deeds; long-term lease agreements; evidence of fee ownership; or a contractual agreement to manage the forest.
Documents do not have to be made publicly available.</t>
  </si>
  <si>
    <t>2.1.b</t>
  </si>
  <si>
    <t>Guidance: “Use and access rights held by other parties” may include: deed restrictions; long term leases; timber rights; mineral rights; rights to harvest; conservation easements rights-of-way; non-timber forest products (NTFP); hunting and fishing rights; and recreational uses.</t>
  </si>
  <si>
    <t>2.1.c</t>
  </si>
  <si>
    <t>2.1.c Boundaries of land ownership and use rights are clearly identified on the ground and on maps prior to commencing management activities in the vicinity of the boundaries.</t>
  </si>
  <si>
    <t>Intent: This Indicator is not intended to evaluate measures taken to prevent trespass (e.g., marking property boundaries), which are addressed in Criterion 1.5.
Guidance: Boundary designations do not necessarily have to be comprehensive, but must be adequate to assure that management activities are implemented where intended. If the boundary cannot be established, then the manager shall postpone management until the boundaries are established and marked either by legal survey or by mutual agreement with the adjacent property owner (see also Criterion 1.5).</t>
  </si>
  <si>
    <t>Local communities with legal or customary tenure or use rights shall maintain control, to the extent necessary to protect their rights or resources, over forest operations unless they delegate control with free and informed consent to other agencies.</t>
  </si>
  <si>
    <t>Intent: This Criterion addresses non-tribal rights (tribal rights are covered in Principle 3). Tenure and use rights considered under this Criterion are those substantiated by judicial rulings or otherwise expressly identified in deeds, other legal instruments or laws.</t>
  </si>
  <si>
    <t>2.2.a</t>
  </si>
  <si>
    <t>2.2.a The forest owner or manager allows the exercise of tenure and use rights established by law or regulation.</t>
  </si>
  <si>
    <t>Guidance: Tenure and use rights may include, but are not limited to: long-term leases; easements; timber and mineral rights; rights-of-way; access to water supplies, NTFPs, recreational use, hiking, hunting and fishing; and visiting ancestral grave sites if such permitted access meets the legal definition of a prescriptive easement. Off-highway Vehicle (OHV) use is not considered a customary right; however, it may be a privilege granted by the forest owner or manager.
In cases where a conflict exists between tenure/use rights and the conservation of forest resources, the forest owner/manager brings these conflicts to the attention of the CB.</t>
  </si>
  <si>
    <t>2.2.b</t>
  </si>
  <si>
    <t>2.2.b In FMUs where tenure or use rights held by others exist, the forest owner or manager consults with groups that hold such rights so that management activities do not significantly impact the uses or benefits of such rights.</t>
  </si>
  <si>
    <t>Appropriate mechanisms shall be employed to resolve disputes over tenure claims and use rights.  The circumstances and status of any outstanding disputes will be explicitly considered in the certification evaluation.  Disputes of substantial magnitude involving a significant number of interests will normally disqualify an operation from being certified.</t>
  </si>
  <si>
    <t>Guidance: Dispute resolution requires a good faith effort of all parties in order to succeed. Conformance with this Criterion requires the forest owner or manager to make earnest efforts to resolve disputes, but recognizes that other parties may choose not to respond to opportunities provided.
The management plan should include written protocol for the dispute resolution process.</t>
  </si>
  <si>
    <t>2.3.a</t>
  </si>
  <si>
    <t>2.3.b</t>
  </si>
  <si>
    <t>Intent: Information about tenure or use rights disputes does not need to be made public. CBs shall respect the confidentiality of such information. This information also does not include stakeholder complaints, which are covered elsewhere in this Standard.</t>
  </si>
  <si>
    <t>Intent: This Principle focuses on Indigenous peoples' rights on their lands and to their resources. Its focus is generally on collectively held (i.e. tribal) rights and resources; however, individual persons who demonstrate legal rights to indigenous lands and resources are also included under this Principle.</t>
  </si>
  <si>
    <t>Indigenous peoples shall control forest management on their lands and territories unless they delegate control with free and informed consent to other agencies.</t>
  </si>
  <si>
    <t>Applicability: Criterion 3.1 only applies to legally designated lands owned by or held in trust for American Indians. FMUs that are not on American Indian lands are addressed in Criteria 3.2, 3.3 and 3.4.
Guidance: “free and informed consent” refers to written agreement following adequate, culturally-appropriate consultation.</t>
  </si>
  <si>
    <t>3.1.a</t>
  </si>
  <si>
    <t>3.1.a Tribal forest management planning and implementation are carried out by authorized tribal representatives in accordance with tribal laws and customs and relevant federal laws.</t>
  </si>
  <si>
    <t>Guidance: Legal delegations of authority may include but are not limited to: a tribal body that is elected or appointed through hereditary and that authorizes forest management operations; documents to verify the authority of the tribal body.
Compliance may be evaluated through a signed letter stating compliance from an authorized tribal representative.</t>
  </si>
  <si>
    <t>3.1.b</t>
  </si>
  <si>
    <t>3.1.b The manager of a tribal forest secures, in writing, informed consent regarding forest management activities from the tribe or individual forest owner prior to commencement of those activities.</t>
  </si>
  <si>
    <t>Forest management shall not threaten or diminish, either directly or indirectly, the resources or tenure rights of indigenous peoples.</t>
  </si>
  <si>
    <t>Guidance: Evaluation of forest management to this Criterion is based on the scope, scale and size of forest management operation.</t>
  </si>
  <si>
    <t>3.2.a</t>
  </si>
  <si>
    <t>Guidance: “Tribal resources” may include but are not limited to: subsistence hunting and gathering areas, fisheries, cultural sites, and other resources on or off the FMU that may be adversely affected by management activities.
Consultation entails active, culturally-appropriate outreach to tribes or designated tribal representatives. It is recognized that actual consultation is out of the control of the forest owner or manager, but that attempts must be made to invite such consultation.
A review of title may be sufficient to demonstrate the existence of current legal rights or other binding agreements to the FMU.</t>
  </si>
  <si>
    <t>3.2.b</t>
  </si>
  <si>
    <t>3.2.b Demonstrable actions are taken so that forest management does not adversely affect tribal resources. When applicable, evidence of, and measures for, protecting tribal resources are incorporated in the management plan.</t>
  </si>
  <si>
    <t>Intent: This Indicator pertains to tribal resources that may be located either within or off the FMU, but are affected by management operations within the FMU (for example, effects on fish and game populations).</t>
  </si>
  <si>
    <t>Sites of special cultural, ecological, economic or religious significance to indigenous peoples shall be clearly identified in co-operation with such peoples, and recognised and protected by forest managers.</t>
  </si>
  <si>
    <t>Guidance: It is recognized that actual cooperation and consultation is out of the control of the forest owner or manager, but that attempts must be made to invite such cooperation and consultation.</t>
  </si>
  <si>
    <t>3.3.a</t>
  </si>
  <si>
    <t>Applicability: In regions where there are no established tribal representatives, this Criterion may be inapplicable and the landowner or manager should provide documentation to this effect.
Guidance: Examples of “sites of current or traditional cultural, archeological, ecological, economic or religious significance” may include but are not limited to: ceremonial, burial, or village sites; areas used for hunting, fishing, or trapping; current areas for gathering culturally important materials (e.g. ingredients for baskets, medicinal plants, or plant materials used in dances or other ceremonies); current areas for gathering subsistence materials (e.g. mushrooms, berries, acorns, etc.).
Direct, culturally-appropriate consultation with tribal representatives is the first preferred method of consultation. If this is not possible then regional databases or references that contain relevant data may be used to compile this information.</t>
  </si>
  <si>
    <t>3.3.b</t>
  </si>
  <si>
    <t>3.3.b In consultation with tribal representatives, the forest owner or manager develops measures to protect or enhance areas of special significance (see also Criterion 9.1).</t>
  </si>
  <si>
    <t>Applicability: this Indicator is only applicable if areas of special significance have been identified.
Guidance: Compliance with cultural resource BMPs that have been developed at a state or regional scale with tribal consultation may be adequate to meet this Indicator in most instances.
The confidentiality of sensitive tribal knowledge is maintained in keeping with applicable laws and at the behest of tribal representatives. If necessary, public summaries of forest management plans may omit detailed location and identification data pertaining to sensitive resources.</t>
  </si>
  <si>
    <t>Indigenous peoples shall be compensated for the application of their traditional knowledge regarding the use of forest species or management systems in forest operations.  This compensation shall be formally agreed upon with their free and informed consent before forest operations commence.</t>
  </si>
  <si>
    <t>Applicability: This Criterion is only applicable where traditional knowledge is requested and used in forest management.</t>
  </si>
  <si>
    <t>3.4.a</t>
  </si>
  <si>
    <t>3.4.a The forest owner or manager identifies whether traditional knowledge in forest management is being used.</t>
  </si>
  <si>
    <t>3.4.b</t>
  </si>
  <si>
    <t>3.4.b When traditional knowledge is used, written protocols are jointly developed prior to such use and signed by local tribes or tribal members to protect and fairly compensate them for such use.</t>
  </si>
  <si>
    <t>3.4.c</t>
  </si>
  <si>
    <t>3.4.c The forest owner or manager respects the confidentiality of tribal traditional knowledge and assists in the protection of such knowledge.</t>
  </si>
  <si>
    <t>Intent: This Principle addresses the need for the forest owner or manager to consider the social and economic consequences of the practices they undertake. Social and economic responsibilities are recognized by FSC as key components in FSC-certified forestry.
See Glossary for the definition of local communities.
Requirements applied to a contractor or sub-contractor apply only to the extent allowed by US federal and state law. In many situations, the landowner or manager may address the requirements of this Principle through the use of contract language.</t>
  </si>
  <si>
    <t>The communities within, or adjacent to, the forest management area should be given opportunities for employment, training, and other services.</t>
  </si>
  <si>
    <t>4.1.a</t>
  </si>
  <si>
    <t>Intent: “Compensation” includes salary or wages, and benefits.</t>
  </si>
  <si>
    <t>4.1.b</t>
  </si>
  <si>
    <t>Intent: “high quality job opportunities” refer to the way in which work is packaged and the capacity for growth and development.
Guidance: Depending on the operation, high quality job opportunities may include or are indicated by: employee relationships are long term and stable; forest owners or managers package work in ways that support stable employment; jobs include a mixture of diverse tasks that require varying levels of skill; training opportunities are in place for employees to improve their skills; opportunities for advancement are available; a comprehensive package of benefits is offered; opportunities are provided for employee participation in management decision-making; employees are satisfied, within reason, with the quality of their work environment.</t>
  </si>
  <si>
    <t>4.1.c</t>
  </si>
  <si>
    <t>4.1.d</t>
  </si>
  <si>
    <t>4.1.e</t>
  </si>
  <si>
    <t>Intent: Companies should make consistent efforts to source goods and services from local communities to the extent that they are available and reasonably cost competitive.
Guidance: Efforts to source locally may include, among others: local residents and businesses are included on a list, maintained by the forest owner or manager, of potential contractors and service providers (e.g., foresters, loggers); work opportunities are advertised in area newspapers.</t>
  </si>
  <si>
    <t>4.1.f</t>
  </si>
  <si>
    <t>4.1.g</t>
  </si>
  <si>
    <t>Forest management should meet or exceed all applicable laws and/or regulations covering health and safety of employees and their families.</t>
  </si>
  <si>
    <t>4.2.a</t>
  </si>
  <si>
    <t>4.2.b</t>
  </si>
  <si>
    <t>4.2.b The forest owner or manager and their employees and contractors demonstrate a safe work environment. Contracts or other written agreements include safety requirements.</t>
  </si>
  <si>
    <t>Guidance: Evaluation of conformance to this Indicator may be through interviews and observations and may be demonstrated by: operations have consistently low accident rates; training sessions are offered/attended; safety procedures and documentation are posted in the workplace; inexperienced field workers are given adequate instructions and supervision; workers utilize personal protective equipment; landowners, managers or operators maintain safety-training records; machinery and equipment is well-maintained and in safe working order.</t>
  </si>
  <si>
    <t>4.2.c</t>
  </si>
  <si>
    <t>Intent: “Service providers” refer to both contract and directly employed staff who implement the management plan.
Guidance: “Well-qualified” may refer to certified loggers, certified or registered foresters, service providers who have undergone training programs in their field, or other credentialed professionals. Service providers do not need degrees in their fields.</t>
  </si>
  <si>
    <t>The rights of workers to organise and voluntarily negotiate with their employers shall be guaranteed as outlined in Conventions 87 and 98 of the International Labour Organisation (ILO).</t>
  </si>
  <si>
    <t>4.3.a</t>
  </si>
  <si>
    <t>Intent: this Indicator covers rights guaranteed under ILO Conventions 87 and 98.</t>
  </si>
  <si>
    <t>4.3.b</t>
  </si>
  <si>
    <t>Intent: People “directly affected by management operations” may include: employees and contractors of the landowner; community members; neighboring landowners; anglers and hunters; recreationists; local water users; harvesters and processors of forest products; and others identified to be affected by management operations. People consulted include men and women, ethnic groups and minorities, and all other stakeholders directly affected by management operations.
The Indicators in this Criterion address the need to include meaningful public participation in forest management. Public involvement is required in all forests under FSC-certification, including both the provision of public involvement opportunities as well as the provision of adequate information and communication. Depending on the nature of the issue, consultation may be required prior to an activity taking place or on a regularly-scheduled ongoing basis (e.g., annual meetings).
Guidance: Evaluations of social impact are based on the scale and intensity of forest operation.</t>
  </si>
  <si>
    <t>4.4.a</t>
  </si>
  <si>
    <t>Intent: This Indicator focuses on utilizing an evaluation of social impact to guide management decisions. These evaluations analyze, monitor, and manage the social consequences of a project for the dual purpose of identifying and improving the negative or unintended consequences of forest management as well as maximizing the positive outcomes for stakeholders.
Management activities that may have social impacts include but are not limited to: employment opportunities, harvest, access to land, fire, noise, traffic, and spraying.
Guidance: Social impact evaluations generally include the following three components:
a) Assessment of baseline conditions of identified affected resources and social values; b) Identification and description of the activities which are likely to cause impact; c) Identification of the impacts, and how they will be perceived by different stakeholders.
Information may be gathered through the following means: Local community members and groups such as watershed protection groups, BMP committees, fire councils, outdoor clubs; consultation with archeological offices, tribes, universities; consultation with other affected groups; field inventories; municipal and regional plans, landscape biodiversity conservation plans; and cultural plans.</t>
  </si>
  <si>
    <t>4.4.b</t>
  </si>
  <si>
    <t>4.4.c</t>
  </si>
  <si>
    <t>4.4.c People who are subject to direct adverse effects of management operations are apprised of relevant activities in advance of the action so that they may express concern.</t>
  </si>
  <si>
    <t>Intent: This Indicator focuses on stakeholder consultation in operations that may directly and negatively affect stakeholders, such as logging, burning, spraying or traffic.
Guidance: To apprise likely affected neighbors and other stakeholders of specific management operations, the landowner or manager may post signs or other measures that are readily noticeable by likely affected stakeholders but that do not necessarily require direct communication. Some situations may warrant direct communication.
Advance notice should be within a time frame appropriate to the situation.</t>
  </si>
  <si>
    <t>4.4.d</t>
  </si>
  <si>
    <t>4.4.d For public forests, consultation includes the following components: 1) Clearly defined and accessible methods for public participation are provided in both long and short-term planning processes, including harvest plans and operational plans; 2) Public notification is sufficient to allow interested stakeholders the chance to learn of upcoming opportunities for public review and/or comment on the proposed management; 3)An accessible and affordable appeals process to planning decisions is available. 4) Planning decisions incorporate the results of public consultation. 5)All draft and final planning documents, and their supporting data, are made readily available to the public.</t>
  </si>
  <si>
    <t>Applicability: This Indicator only applies to public lands.
Intent: FSC certification does not preclude any individual or group from seeking legislative or judicial relief.</t>
  </si>
  <si>
    <t>Appropriate mechanisms shall be employed for resolving grievances and for providing fair compensation in the case of loss or damage affecting the legal or customary rights, property, resources, or livelihoods of local peoples.  Measures shall be taken to avoid such loss or damage.</t>
  </si>
  <si>
    <t>4.5.a</t>
  </si>
  <si>
    <t>4.5.a The forest owner or manager does not engage in negligent activities that cause damage to other people.</t>
  </si>
  <si>
    <t>Guidance: Examples of actions taken to protect others from damage include but are not limited to: management areas likely to be accessed by recreational users or travelers are signed with precautions; high use areas such as campgrounds and nature trails are inspected for hazard tree removal; roads to open pits or other hazards are gated; wells are properly closed; equipment used in commercial operations is inspected regularly and maintenance is documented; reported hazards are dealt with in a reasonable time period.</t>
  </si>
  <si>
    <t>4.5.b</t>
  </si>
  <si>
    <t>Intent: Methods to comply with this Indicator may be informal or formal depending on the nature of the grievance.
Guidance: Examples of “appropriate dispute resolution procedures” may include but are not limited to: developing liaison roles with critical stakeholder groups; program enforcement policies that emphasize use of appropriate notices or warnings before penalties are applied; hosting open houses or informal listening opportunities where people are welcomed to express concerns; participating in local government or on advisory boards and other civic involvement that encourages communication.</t>
  </si>
  <si>
    <t>4.5.c</t>
  </si>
  <si>
    <t>Intent: Damage may be to crops, game, trees, land, other managed resources, and impairment of essential environmental functions (for example, water quality).
The intent of this Indicator is not to provide compensation for a justified business decision, such as selling product for a higher value or purchasing goods and services at a better price, given relative equal quality.</t>
  </si>
  <si>
    <t>Intent: Principle 5 primarily focuses on making the most efficient use of harvested resources, including commercially harvested NTFPs, and maintaining the capacity of both the FMU and the forest operation to provide long-term economic, environmental, and social benefits. Principle 5 is intended to promote full-cost accounting but does not require it.
This Principle does not require a financial audit. Rather, it focuses on various indicators of efficiency and financial viability, such as profit (or loss), financial reserves, trends in market share, price per unit output, and revenue earned. Much of this information will be highly confidential to the public; confidentiality is respected.</t>
  </si>
  <si>
    <t>Forest management should strive toward economic viability, while taking into account the full environmental, social, and operational costs of production, and ensuring the investments necessary to maintain the ecological productivity of the forest.</t>
  </si>
  <si>
    <t>Intent: Criterion 5.1 evaluates the ability of forest management operations to be economically viable while meeting the other Criteria of this Standard.
The forest owner or manager accounts for environmental and social costs by conforming to the Criteria and Indicators of the other Principles of this Standard.
The following excerpt from the Forest Stewardship Council A.C. By-laws (Revised June 2006) Mission Statement is included to clarify the relationship between profitability and the full environmental, social, and economic costs of production:
“Economically viable forest management means that forest operations are structured and managed so as to be sufficiently profitable, without generating financial profit at the expense of the forest resource, the ecosystem, or affected communities. The tension between the need to generate adequate financial returns and the principles of responsible forest operations can be reduced through efforts to market forest products for their best value.”</t>
  </si>
  <si>
    <t>5.1.a</t>
  </si>
  <si>
    <t>5.1.a The forest owner or manager is financially able to implement core management activities, including all those environmental, social and operating costs, required to meet this Standard, and investment and reinvestment in forest management.</t>
  </si>
  <si>
    <t>Guidance: Investment and re-investment activities may include, but are not limited to: planning; inventory; resource monitoring and protection; post-harvest treatments; capital improvements; maintenance; and any necessary ecosystem enhancement and restoration measures, over both the short-term (quarter years and years) and long-term (decades).</t>
  </si>
  <si>
    <t>5.1.b</t>
  </si>
  <si>
    <t>5.1.b Responses to short-term financial factors are limited to levels that are consistent with fulfillment of this Standard.</t>
  </si>
  <si>
    <t>Intent: Short-term financial factors may include but are not limited to: fluctuations in the market; requirements for cash flow; and, the need for sawmill equipment and log supplies.
Guidance: “Responses to short-term financial factors” may include but are not limited to: increases in harvests or debt load; deferred maintenance of roads; and, staff reductions.</t>
  </si>
  <si>
    <t>Forest management and marketing operations should encourage the optimal use and local processing of the forest's diversity of products.</t>
  </si>
  <si>
    <t>Intent: The intent of this Criterion is to maximize forest value by pursuing optimal use (marketing harvested wood for its highest value) and local processing.</t>
  </si>
  <si>
    <t>5.2.a</t>
  </si>
  <si>
    <t>5.2.b</t>
  </si>
  <si>
    <t>5.2.b The forest owner or manager takes measures to optimize the use of harvested forest products and explores product diversification where appropriate and consistent with management objectives.</t>
  </si>
  <si>
    <t>5.2.c</t>
  </si>
  <si>
    <t>Applicability: this Indicator is only applicable to public lands.
Intent: This Indicator focuses on the ability of small businesses to bid competitively, and does not assume that the bid will be awarded. Factors such as price, equivalent skills, experience, and abilities to perform the required tasks must be taken into account in awarding sales and contracts.</t>
  </si>
  <si>
    <t>Forest management should minimise waste associated with harvesting and on-site processing operations and avoid damage to other forest resources.</t>
  </si>
  <si>
    <t>5.3.a</t>
  </si>
  <si>
    <t>5.3.a Management practices are employed to minimize the loss and/or waste of harvested forest products.</t>
  </si>
  <si>
    <t>Guidance: “Waste” consists of damage or underutilization of harvested products, except where portions of harvested material need to be left on site to maintain woody debris, nutrient cycling, or other ecological functions (see Criterion 6.3).</t>
  </si>
  <si>
    <t>5.3.b</t>
  </si>
  <si>
    <t>5.3.b Harvest practices are managed to protect residual trees and other forest resources, including: 1) soil compaction, rutting and erosion are minimized; 2) residual trees are not significantly damaged to the extent that health, growth, or values are noticeably affected; 3) damage to NTFPs is minimized during management activities; 4) techniques and equipment that minimize impacts to vegetation, soil, and water are used whenever feasible.</t>
  </si>
  <si>
    <t>Applicability: The capacity of forest management to affect the local economy is dependent on the scope and scale of operation. Large, highly productive ownerships have a greater capacity to affect the local economy and should thus explore more thoroughly the range of diversification opportunities than should a smaller, less productive operation. In public forests, where diversification represents an important public interest, the forest manager should manage for the broader public interest. Publicly-owned forests also have different mandates, some of which may require management goals involving no conventional forest “products” at all.
Intent: It is expected that the landowner/manager will explore a range of products, or act in cooperation with others in pursuing niche markets, if feasible. However, an actual diversified or value-added operation is not required, especially if it is financially infeasible.</t>
  </si>
  <si>
    <t>5.4.a</t>
  </si>
  <si>
    <t>5.4.a The forest owner or manager demonstrates knowledge of their operation’s effect on the local economy as it relates to existing and potential markets for a wide variety of timber and non-timber forest products and services</t>
  </si>
  <si>
    <t>5.4.b</t>
  </si>
  <si>
    <t>Applicability: For public lands, diversification of the economic use of the forest is a requirement.
Intent: Economic diversification shall be evaluated in terms of its ecological impacts and shall not impede maintaining forest composition, structure, function, and other requirements present in this Standard. Developing new markets shall also be consistent with management objectives.
Guidance: Diversification of economic uses may include but is not limited to: recreation; ecotourism; hunting; fishing; specialty products and lesser-used species of trees, grades of logs, and lumber; NTFPs; and emerging markets in new commodities such as water in its value to provide in-stream water flows.</t>
  </si>
  <si>
    <t>Forest management operations shall recognise, maintain, and, where appropriate, enhance the value of forest services and resources such as watersheds and fisheries.</t>
  </si>
  <si>
    <t>5.5.a</t>
  </si>
  <si>
    <t>Intent: This Indicator is intended to address forest services and resources that are associated with public values and not those addressed in Principles 6 and 9. Forest management operations should not have significant, long term negative impact on these forest services and resources.
If past management has resulted in adverse impacts to forest services and resources, then the forest owner or manager should identify measures to restore them.
Forest services and resources may vary with ownership type (e.g., public vs. private), size, and region, and may include but are not limited to watersheds, fisheries, and other non-timber forest values and services such as recreation, aesthetics, and carbon storage and sequestration.
The reference to carbon storage and sequestration is to have forest managers recognize carbon storage as an important forest service and public value. It is not intended to preclude harvest that is consistent with other parts of this Standard, nor is a forest owner/manager required to quantify carbon storage and sequestration. The forest owner/manager should consider the values associated with carbon and integrate it into management decisions as done with watersheds, fisheries, and recreation.</t>
  </si>
  <si>
    <t>5.5.b</t>
  </si>
  <si>
    <t>5.5.b The forest owner or manager uses the information from Indicator 5.5.a to implement appropriate measures for maintaining and/or enhancing these services and resources.</t>
  </si>
  <si>
    <t>The rate of harvest of forest products shall not exceed levels which can be permanently sustained.</t>
  </si>
  <si>
    <t>5.6.a</t>
  </si>
  <si>
    <t>Intent: The term “sustained yield harvest” refers to harvest levels and rates that do not exceed growth over successive harvests, that contribute directly to achieving desired future conditions, and that do not diminish the long term ecological integrity and productivity of the site.
The method used to calculate the sustained yield harvest level for timber products is commensurate with the size and intensity of the forest management operation.
For FMUs in which harvesting occurs infrequently, harvest levels and/or re-entry frequencies are set consistent with achieving and/or maintaining desired future conditions.</t>
  </si>
  <si>
    <t>5.6.b</t>
  </si>
  <si>
    <t>Guidance: If the intent is to change the species balance in a stand or planning unit, or to achieve a desired age class structure, or to manage a catastrophic or natural event such as fire or pest outbreak, a particular species might be harvested at a higher-than-sustainable rate until its optimal stand occupancy could be achieved (e.g., by restocking via planting, etc).</t>
  </si>
  <si>
    <t>5.6.c</t>
  </si>
  <si>
    <t>5.6.c Rates and methods of timber harvest lead to achieving desired conditions, and improve or maintain health and quality across the FMU. Overstocked stands and stands that have been depleted or rendered to be below productive potential due to natural events, past management, or lack of management, are returned to desired stocking levels and composition at the earliest practicable time as justified in management objectives.</t>
  </si>
  <si>
    <t>5.6.d</t>
  </si>
  <si>
    <t>5.6.d For NTFPs, calculation of quantitative sustained yield harvest levels is required only in cases where products are harvested in significant commercial operations or where traditional or customary use rights may be impacted by such harvests. In other situations, the forest owner or manager utilizes available information, and new information that can be reasonably gathered, to set harvesting levels that will not result in a depletion of the non-timber growing stocks or other adverse effects to the forest ecosystem.</t>
  </si>
  <si>
    <t>Intent: Principle 6 focuses on maximizing positive environmental impacts and minimizing adverse environmental impacts from forest management operations: assessment of impacts, protection of species and communities, maintenance of ecological functions, the use of pesticides and forest conversion.
Within the scope of Principle 6 are issues and concepts about which there remains considerable uncertainty; in cases of uncertainty, the use of a precautionary approach is present both implicitly and explicitly in several aspects of the Principle because mitigation, repair and restoration is often difficult, more costly, and sometimes impossible.
See Glossary for definition of biological diversity.</t>
  </si>
  <si>
    <t>Intent: The primary intent of Criterion 6.1 is to avoid creating significant negative environmental impact by conducting baseline assessments of resource attributes, assessing the potential environmental impact of proposed management activities, and then incorporating the results of these assessments into management planning.
Indicators 6.1.a through 6.1.c follow a logical sequence in which an assessment of current conditions is completed and compared to historic conditions in order to understand the effects of the short and long term impacts of management and to determine where restoration may be warranted, and then management approaches are developed and implemented that minimize and mitigate for these impacts.
Assessments include all aspects of site-disturbing operations for which the landowner/manager has direct control, such as: activities associated with timber management, recreational uses, transportation, on-site wood processing facilities, grazing, mineral extraction, transmission line siting, and other activities conducted in the FMU.</t>
  </si>
  <si>
    <t>6.1.a</t>
  </si>
  <si>
    <t xml:space="preserve">6.1.a Using the results of credible scientific analysis, best available information (including relevant databases), and local knowledge and experience, an assessment of conditions on the FMU is completed and includes: 
1) Forest community types and development, size class and/or successional stages, and associated natural disturbance regimes; 
2) Rare, Threatened and Endangered (RTE) species and rare ecological communities (including plant communities); 
3) Other habitats and species of management concern; 
4) Water resources and associated riparian habitats and hydrologic functions; 
5) Soil resources; 
6) Historic conditions on the FMU related to forest community types and development, size class and/or successional stages, and a broad comparison of historic and current conditions. </t>
  </si>
  <si>
    <t>FF Supplementary Guidance: At minimum, an informal evaluation is conducted that includes: 
(1) consultation of available natural heritage databases and 
(2) an evaluation of unique, vulnerable, rare, and threatened communities; 
(3) all state and federally listed sensitive, rare, threatened, and endangered species and their habitats; 
(4) water resources and riparian habitats; and 
(5) soil resources. (see also 7.1.a and b). The forest owner or manager of private land is encouraged to report the location of new element occurrences of sensitive, rare, threatened, and endangered species to natural heritage database manager or appropriate public agency; public forest managers are required to report such occurrences.</t>
  </si>
  <si>
    <t>Intent: Indicator 6.1.a establishes current and historic conditions for assessing environmental impacts. The purpose of establishing historic conditions is to facilitate creating a baseline for assessing environmental impacts of operations, to facilitate establishing desired future conditions, and to determine when restoration may be needed. When historic conditions are not available, best estimates from available sources may be used. Historic conditions should be used as guidelines for estimating ecological components of naturally occurring conditions.
The assessment for RTE species and communities includes G1-G3, S1-S2, and some S3 species. The assessment includes an assessment to determine which S3-ranked species and communities warrant recognition as RTE, and is based on the following: S3 species/communities that are candidates for federal or state listing shall be considered RTE species/communities. S3 species/communities that have been proposed for federal or state listing are also given priority in the assessment. The assessment shall be designed to identify and recognize as RTE those S3 species/communities that are more imperiled across their natural ranges, and that are more sensitive and vulnerable to impact from the types of forest management practices that will occur on the FMU.
Guidance: The forest community and development stage classification system may be based on regional norms or a landowner-specific system (e.g. the FMO’s stand classification system). At minimum, the classification must include sufficient specificity and differentiation to account for forest sites’ natural diversity and tree species, habitat types, stand structures, and their distribution (or lack thereof) including all development stages from regeneration through old growth characteristic of regional forest dynamics (see also Indicator 6.3.b).</t>
  </si>
  <si>
    <t>The above element of the assessment process will also generate information that is relevant to the assessments required for Representative Sample Areas (Criterion 6.4) and High Conservation Value Forests (HCVF, Principle 9).
Primary sources of information include state Natural Heritage Programs, NatureServe, LANDFIRE, state wildlife agencies, US Fish and Wildlife Service and the National Marine Fisheries Service. Depending on the scale and intensity of operations and potential for risk as indicted by consultation with conservation agencies, on-site searches for RTE species may be applicable.
In states where S1, S2, S3 or G3 species and communities are not mapped by the Natural Heritage Program, or where rare species information is incomplete, the best available data for S1-3 and G3 species and communities’ occurrences and finest resolution of classification commonly available in that state should be used.
“Other habitats and species of management concern” may include a) Species of Greatest Conservation Need and priority habitats identified in state “Wildlife Action Plans” and priorities identified by state and federal conservation agencies; b) areas identified in science-based conservation plans developed by other conservation organizations (e.g., The Nature Conservancy or NatureServe); and c) habitats for other species potentially at risk due to management. See also Indicators 6.3.c and 6.3.e.</t>
  </si>
  <si>
    <t>6.1.b</t>
  </si>
  <si>
    <t>6.1.b Prior to commencing site-disturbing activities, the forest owner or manager assesses and documents the potential short and long-term impacts of planned management activities on elements 1-5 listed in Criterion 6.1.a.                                                                                                                                              The assessment must incorporate the best available information, drawing from scientific literature and experts. The impact assessment will at minimum include identifying resources that may be impacted by management (e.g., streams, habitats of management concern, soil nutrients). Additional detail (i.e., detailed description or quantification of impacts) will vary depending on the uniqueness of the resource, potential risks, and steps that will be taken to avoid and minimize risks.</t>
  </si>
  <si>
    <t>FF Supplementary Guidance: For family forests, assessment and documentation of long-term impacts are not always necessary or appropriate. Harvest prescriptions, techniques, site preparation, timing, and equipment used should be included in considerations, as well as the size and configuration of the group certificate as per the group’s risk assessment, of the necessity to assess for long-term impacts.</t>
  </si>
  <si>
    <t>Intent: This Indicator focuses on assessing potential impacts to forest resources identified in 6.1.a.
“Short-term impacts” are those that can be measured during or within a short-period of the management activity (e.g., within one year). “Long-term impacts” are those that persist for longer periods and include cumulative impacts (e.g., cumulative habitat changes or cumulative impacts to soils from whole tree harvesting). Cumulative impacts may occur over time at one site (e.g., depletion of soil nutrients) or at the landscape or ownership scale (e.g., the cumulative impact of many harvests on wildlife habitat).
“Assessments of environmental impacts” do not require a formal ‘Environmental Impact Assessment’ as defined under federal and state laws and regulations.
Guidance: Potential impacts to site-specific features (e.g., unique habitats, water bodies, identification of sensitive soils) are typically addressed in operations plans and/or prescriptions. Long-term and cumulative impacts are addressed in the management plan, while short-term impacts may be addressed in harvest plans or in separate management guidelines that describe potential risks. While not all impacts can be easily distinguished as ‘long term’ or ‘short term’ it is important that they are included in either the management plan or the harvest plan.</t>
  </si>
  <si>
    <t>6.1.c</t>
  </si>
  <si>
    <t>6.1.c Using the findings of the impact assessment (Indicator 6.1.b), management approaches and field prescriptions are developed and implemented that: 1) avoid or minimize negative short-term and long-term impacts; and, 2) maintain and/or enhance the long-term ecological viability of the forest.</t>
  </si>
  <si>
    <t>Intent: This Indicator focuses on developing/implementing management measures to avoid or minimize impacts identified in 6.1.b. Emphasis should be placed first on avoidance and then on minimizing and mitigating negative impacts.
Guidance: Management approaches to address potential long-term impacts, including cumulative impacts, will typically be addressed in the management plan. They should also be addressed in operational plans.
Management approaches and field prescriptions to address short-term impacts from management activities that recur throughout the implementation of the plan may be addressed in the management plan or in separate management guidelines that are designed to avoid potential risks (for example, these may be the guidelines required for Criteria 6.3, 6.5, 6.6, 6.8, and 6.9).
Prescriptions to site-specific features (e.g., unique habitats, water bodies, identification of sensitive soils) are typically addressed in operations plans and/or prescriptions.</t>
  </si>
  <si>
    <t>6.1.d</t>
  </si>
  <si>
    <t>6.1.d On public lands, assessments developed in Indicator 6.1.a and management approaches developed in Indicator 6.1.c are made available to the public in draft form for review and comment prior to finalization. Final assessments are also made available.</t>
  </si>
  <si>
    <t>Applicability note: This Indicator is only applicable for public lands.
Guidance: Information that the manager and CB deem necessary to keep confidential (e.g., location of RTE species) may be kept confidential.</t>
  </si>
  <si>
    <t>Safeguards shall exist which protect rare, threatened and endangered species and their habitats (e.g., nesting and feeding areas). Conservation zones and protection areas shall be established, appropriate to the scale and intensity of forest management and the uniqueness of the affected resources. Inappropriate hunting, fishing, trapping and collecting shall be controlled.</t>
  </si>
  <si>
    <t>Intent: This Criterion establishes safeguards for RTE species that were identified in Criterion 6.1. Safeguards for RTE communities identified in Criterion 6.1 are addressed in Criterion 6.3.
The landowner has the discretion to keep the specific location of rare populations confidential.
Indicators 6.2.a through 6.2.c follow a logical sequence in which applicants are required to develop a list of RTE species present in the forest, modify management plans accordingly, and implement management activities to maintain or enhance habitats for the species. Where adequate plans or information do not exist and the likely presence of RTE species is indicated, the forest owner or manager is required to follow a precautionary management approach and manage as though they are present.</t>
  </si>
  <si>
    <t>6.2.a</t>
  </si>
  <si>
    <t>FF Indicator 6.2.a If there is a likely presence of RTE species as identified in Indicator 6.1.a then either a field survey to verify the species' presence or absence is conducted prior to site-disturbing management activities, or management occurs with the assumption that potential RTE species are present. Surveys are conducted by biologists with the appropriate expertise in the species of interest and with appropriate qualifications to conduct the surveys. A secondary review of the survey does not need to be included in the process. If a species is determined to be present, its location should be reported to the manager of the appropriate database.</t>
  </si>
  <si>
    <t>Intent: “Likely” is a judgment decision by the landowner/manager, in consultation with experts (and verification by the Certifying Body), and is determined by occurrences in the area (e.g., county) of harvest and/or the similarity of habitat as indicated by input from appropriate natural resource agencies such as state wildlife agencies, the Natural Heritage programs, NatureServe, the National Marine Fisheries Service, and knowledge of historic conditions.
Guidance: Depending on the type of FMU (e.g., scale, scope, degree of risks) the landowner/manager may be required to have surveys conducted by independent experts representing no conflict of interest. It may also include a secondary review.</t>
  </si>
  <si>
    <t>6.2.b</t>
  </si>
  <si>
    <t>6.2.b When RTE species are present or assumed to be present, modifications in management are made in order to maintain, restore or enhance the extent, quality and viability of the species and their habitats. Conservation zones and/or protected areas are established for RTE species, including those S3 species that are considered rare, where they are necessary to maintain or improve the short and long-term viability of the species. Conservation measures are based on relevant science, guidelines and/or consultation with relevant, independent experts as necessary to achieve the conservation goal of the Indicator.</t>
  </si>
  <si>
    <t>Intent: The goal of this Indicator is to be aware of RTE species and to manage appropriately in situations where they are present. This may require establishing conservation zones or protected areas where warranted. Conservation zones are not considered ‘set asides’ and active management within these areas is allowed where appropriate.
Guidance: In states where S1, S2, S3, or G3 species are not mapped by the local Natural Heritage Program or where rare species information is incomplete, the best available data should be used.</t>
  </si>
  <si>
    <t>6.2.c</t>
  </si>
  <si>
    <t>6.2.c For medium and large public forests (e.g. state forests), forest management plans and operations are designed to meet species’ recovery goals, as well as landscape level biodiversity conservation goals.</t>
  </si>
  <si>
    <t>Applicability note: This Indicator is only applicable for public lands.</t>
  </si>
  <si>
    <t>6.2.d</t>
  </si>
  <si>
    <t>6.2.d Within the capacity of the forest owner or manager, hunting, fishing, trapping, collecting and other activities are controlled to avoid the risk of impacts to vulnerable species and communities (See Criterion 1.5).</t>
  </si>
  <si>
    <t>Intent: The intent of this Indicator is to apply the precautionary approach in order to avoid irreversible negative consequences to RTE species and their habitats from extractive and recreational activities.</t>
  </si>
  <si>
    <t xml:space="preserve">Ecological functions and values shall be maintained intact, enhanced, or restored, including:
a) Forest regeneration and succession. 
b) Genetic, species, and ecosystem diversity. 
c) Natural cycles that affect the productivity of the forest ecosystem. </t>
  </si>
  <si>
    <t>Intent: Criterion 6.3 addresses the full range of biodiversity attributes in general management zones and in special management zones that are not specifically addressed in other Criteria. Each of the following Indicators is intended to address a specific attribute of biodiversity, and as a whole the Indicators represent an integrated approach to managing biological diversity.
Outline for Criterion 6.3:
Landscape-Scale Indicators
6.3.a.1 Successional stages
6.3.a.2 Rare ecological communities
6.3.a.3 Old growth
6.3.b Animal species and habitat diversity
6.3.c Riparian Management Zones
Stand- or Site-Scale Indicators
6.3.d Plant species diversity
6.3.e Local seed sources
6.3.f Full range of tree sizes / Declining trees, snags, and coarse debris
6.3.g Even-aged retention
6.3.h Invasive species control
6.3.i Fuels management
Whole tree and biomass harvests: This Criterion does not include an Indicator specific to biomass harvests or other forms of whole tree harvesting. Rather, biomass and whole tree harvests are addressed along with other types of removals.</t>
  </si>
  <si>
    <t>6.3.a.1</t>
  </si>
  <si>
    <t>6.3.a.1 The forest owner or manager maintains, enhances, and/or restores under-represented successional stages in the FMU that would naturally occur on the types of sites found on the FMU. Where old growth of different community types that would naturally occur on the forest are under-represented in the landscape relative to natural conditions, a portion of the forest is managed to enhance and/or restore old growth characteristics.</t>
  </si>
  <si>
    <t>FF Applicability: The ability to address the intent of this Indicator is based on size of ownership. The landowner or manager shall assess whether or not under-representative successional stages can be maintained, enhanced and/or restored.</t>
  </si>
  <si>
    <t>Intent: The goal of this Indicator is to maintain, enhance, or restore the biological diversity associated with the mix of successional stages by forest type that would occur across the FMU under natural conditions. This goal includes plants, vertebrates, invertebrates, fungi, lichens, and other organisms associated with those plant community types and other elements of site diversity. The goal is not to maximize diversity through management, create “museum forests,” explicitly mimic natural disturbance regimes, or to re-create pre-European-settlement conditions. Non-catastrophic disturbance should be the focus of analyzing for natural disturbance.
Guidance: The landowner or manager should consider and apply the best available science and resources when determining natural disturbance and successional processes. The number of potential plant communities that can be represented, as well as the number of successional stages at any one time, will vary greatly with ownership size and forest site. Landscape context, including local and regional landscape needs and opportunities as well as current and desired future ecological conditions should also be considered in developing diversity goals. While managing for the range of plant communities and stages or age classes appropriate to the forest size and sites, the land owner/manager may consider operational and financial feasibility and landowner objectives in deciding their location, amount, and distribution.
The plant community type and development stage data generated in Indicator 6.1.a (for example, a community/development stage matrix table) and baseline information from Indicator 6.1.b may be used as the basic measurement for this Indicator. The level of detail and quantification may vary with the scale and intensity of management, and is based on the best available data available. This information should also be used in determining where restoration is needed.</t>
  </si>
  <si>
    <t>6.3.a.2</t>
  </si>
  <si>
    <t>6.3.a.2 When a rare ecological community is present, modifications are made in both the management plan and its implementation in order to maintain, restore or enhance the viability of the community. Based on the vulnerability of the existing community, conservation zones and/or protected areas are established where warranted.</t>
  </si>
  <si>
    <t>Applicability: This Indicator applies to occurrences of rare communities known to state natural heritage programs and occurrences identified in planning or implementing forest operations.
In states where S1, S2 or S3 communities are not mapped by the Natural Heritage Program, the best available data for S1-3 communities’ occurrences and finest resolution of classification commonly available in that state should be used. See Guidance and Intent in Criterion 6.1 for information on S1-S3 classifications as well as the Glossary listing for Rare, threatened, and endangered species.
Rare communities include some S3 communities. Indicator 6.1.a outlines the process for identifying which S3 communities must be protected and managed as a rare community.
Guidance: Conservation measures shall be based on relevant science, guidelines and/or consultation with relevant experts as necessary to achieve the conservation goal of the Indicator.
Field foresters should have an understanding of rare forest communities that may be encountered during forest operations. At minimum, this generally includes classification at the Alliance or Natural Community levels, although a more coarse classification may be appropriate in cases where community types are highly diverse and difficult to classify.</t>
  </si>
  <si>
    <t>6.3.a.3</t>
  </si>
  <si>
    <t xml:space="preserve">6.3.a.3 When they are present, management maintains the area, structure, composition, and processes of all Type 1 and Type 2 old growth. Type 1 and 2 old growth are also protected and buffered as necessary with conservation zones, unless an alternative plan is developed that provides greater overall protection of old growth values.                                                                                                                                         Type 1 Old Growth is protected from harvesting and road construction. Type 1 old growth is also protected from other timber management activities, except as needed to maintain the ecological values associated with the stand, including old growth attributes (e.g., remove exotic species, conduct controlled burning, and thinning from below in dry forest types when and where restoration is appropriate).                        Type 2 Old Growth is protected from harvesting to the extent necessary to maintain the area, structures, and functions of the stand. Timber harvest in Type 2 old growth must maintain old growth structures, functions, and components including individual trees that function as refugia (see Indicator 6.3.g).
On public lands, old growth is protected from harvesting, as well as from other timber management activities, except if needed to maintain the values associated with the stand (e.g., remove exotic species, conduct controlled burning, and thinning from below in forest types when and where restoration is appropriate).                                                                                                                                                 </t>
  </si>
  <si>
    <t>On American Indian lands, timber harvest may be permitted in Type 1 and Type 2 old growth in recognition of their sovereignty and unique ownership. Timber harvest is permitted in situations where: 1) Old growth forests comprise a significant portion of the tribal ownership. 2) A history of forest stewardship by the tribe exists. 3) High Conservation Value Forest attributes are maintained. 4) Old-growth structures are maintained. 5) Conservation zones representative of old growth stands are established. 6) Landscape level considerations are addressed. 7) Rare species are protected.</t>
  </si>
  <si>
    <t>6.3.b</t>
  </si>
  <si>
    <t>6.3.b To the extent feasible within the size of the ownership, particularly on larger ownerships, management maintains, enhances, or restores habitat conditions suitable for well-distributed populations of animal species that are characteristic of forest ecosystems within the landscape.
Applicability: This Indicator addresses habitats required by species that are not explicitly covered by Criterion 6.2 and Indicator 6.3.a, with particular consideration of animal species or species guilds whose populations are influenced by forest management at the multi-stand scale.</t>
  </si>
  <si>
    <t>FF Supplementary Applicability: The ability to address the intent of this Indicator is based on size of ownership. The landowner or manager shall assess whether or not these habitat conditions can be maintained, enhanced and/or restored.</t>
  </si>
  <si>
    <t>Intent: This Indicator is intended to cover habitat diversity of species not specifically associated with riparian or aquatic habitats, which are addressed in Indicator 6.3.c and Criterion 6.5.
This Indicator addresses management for elements of habitat diversity across the FMU, and includes consideration of diversity at the landscape-scale. Habitat connectivity at the multi-stand scale is also considered and is based on the habitat needs of species that are vulnerable to habitat fragmentation.
Guidance: Species that are characteristic of forests within the landscape may include: forest interior specialists; early successional forest specialists; mature forest specialists; forest understory species; species with large territories or home ranges whose populations may be dependent on specific habitat conditions; species at risk from habitat fragmentation; and, species with very restricted ranges limited by specific habitat conditions.
It is not expected that all species be identified and considered individually. Rather, management may be based on broad habitat conditions used by a wide range of species (for example, early successional deciduous forests or large patches of relatively mature coniferous forests) as indicated by the forest types and other ecosystems found on the forest. Consideration of individual species may be warranted in the case of listed species or other species of management concern, and for unique population occurrences, concentrations, remnants or use areas. Examples include habitat for declining neotropical migrant warblers, nesting areas, refugia, and deer wintering areas.</t>
  </si>
  <si>
    <t>The level of detail in management and quantification of habitat conditions may vary with the scale and intensity of management, and as appropriate to ownership size, landscape context, forest community type, and natural disturbance regimes across the FMU. Greater consideration of the area, location, and type of habitat is expected when species or species guilds associated with particular habitat conditions (e.g., large blocks of mature forests, or forest understory species) are adversely affected by management. At minimum, the forest owner/manager is expected to be able to use cover type maps as a habitat assessment tool. The plant community type and development stage or age class data generated in Indicator 6.1.a and 6.2.b (for example, a community/development stage matrix table) may be used as a basic measurement for this Indicator.
“Well-distributed” means that the population is viable. As feasible considering the forest size, sites and ecosystems found on the forest, management provides conditions for the population to occur in multiple locations across the FMU to enhance its viability rather than limiting the occurrence to one or very few locations.
Ownership size considerations: the range of species and habitat conditions that can be accommodated at any one time will vary by ownership size. On smaller ownerships (generally, tens to thousands of acres), management should meet the requirements of this Indicator by managing for habitat diversity for the entire forest and consider the role of the ownership within the surrounding landscape. However, ownership size will limit the type and amount of diversity that can be provided. See Intent/Guidance for Indicator 6.3.a regarding the expectation of providing development stage diversity on smaller ownerships.</t>
  </si>
  <si>
    <t>Very large ownerships address this Indicator on appropriately scaled landscape planning units. These units may be based on forest boundaries or landscape features and will generally be scaled to accommodate all but extreme large-scale natural disturbances and the habitat requirements of animals with large home ranges (or seasonal habitats in the case of migratory animals). Depending on the ecosystem and regions, a landscape-planning unit might be thousands or tens of thousands of acres in size.</t>
  </si>
  <si>
    <t>6.3.c</t>
  </si>
  <si>
    <t>6.3.c Management maintains, enhances and/or restores the plant and wildlife habitat of Riparian Management Zones (RMZs) to provide: a) habitat for aquatic species that breed in surrounding uplands; b) habitat for predominantly terrestrial species that breed in adjacent aquatic habitats; c) habitat for species that use riparian areas for feeding, cover, and travel; d) habitat for plant species associated with riparian areas; e) stream shading and inputs of wood and leaf litter into the adjacent aquatic ecosystem.</t>
  </si>
  <si>
    <t>Intent: This Indicator is intended to cover the habitat and functions of riparian zones around rivers, perennial and intermittent streams, ponds, lakes, wetlands, vernal pools and tidal waters.
Guidance: Depending on the ecosystem and region, riparian zones frequently extend beyond, and may have different management guidelines than, those required by Criterion 6.5. Management activities in the RMZ are acceptable as long as ecological objectives are met.
Aquatic species that breed in surrounding uplands include turtles and cavity-nesting ducks; terrestrial species that breed in aquatic habitats include some amphibians; species that use riparian areas for feeding, cover and travel include some birds, mammals, reptiles, amphibians and insects.
In general, it is expected that RMZs for habitat management will vary in width with ecological importance and with the intensity of timber harvest adjacent to the RMZ. The forest owner/manager may use ecologically appropriate guidelines such as those that are available in some states or regions, or other approaches (e.g., focal species) to determine RMZ width and characteristics. Flexibility rather than uniform RMZ widths is appropriate if based on scientifically based outcomes that maintain or restore ecological function.</t>
  </si>
  <si>
    <t>6.3.d</t>
  </si>
  <si>
    <t>6.3.d Management practices maintain or enhance plant species composition, distribution and frequency of occurrence similar to those that would naturally occur on the site.</t>
  </si>
  <si>
    <t>Intent: This Indicator addresses species diversity broadly, not simply commercial species. The assumption is that maintaining species diversity in conformance with this Indicator will conserve genetic diversity as well, which is a requirement of Criterion 6.3.
Guidance: While some site-specific treatments that simplify diversity may be necessary for specific objectives (e.g., planting and control of competing vegetation), in general management should strive to maintain a diversity of native species within stands.
Management practices that address maintenance of natural species diversity include, but are not limited to: use of natural regeneration methods; intermediate treatments that retain and encourage a diversity of species; use of site preparation; control of competing vegetation; type and number of species selected for tree planting; conservation of species at the edge of their ranges; conservation of representative disease-resistant pockets in areas where plant species are being impacted by disease; diversified planting schemes; and, creating conditions for understory plants and other biota.</t>
  </si>
  <si>
    <t>6.3.e</t>
  </si>
  <si>
    <t>6.3.e When planting is required, a local source of known provenance is used when available and when the local source is equivalent in terms of quality, price and productivity. The use of non-local sources are justified, such as in situations where other management objectives (e.g. disease resistance or adapting to climate change) are best served by non-local sources. Native species suited to the site are normally selected for regeneration.</t>
  </si>
  <si>
    <t>Intent: The goal of this Indicator is to maintain local genetic diversity.</t>
  </si>
  <si>
    <t>6.3.f</t>
  </si>
  <si>
    <t>6.3.f Management maintains, enhances, or restores habitat components and associated stand structures, in abundance and distribution that could be expected from naturally occurring processes. These components include: a) large live trees, live trees with decay or declining health, snags, and well-distributed coarse down and dead woody material. Legacy trees where present are not harvested; b) vertical and horizontal complexity.                                                                                                             Trees selected for retention are generally representative of the dominant species naturally found on the site.</t>
  </si>
  <si>
    <t>Intent: The intent of this Indicator is to ensure that the forest owner/manager provides adequate habitat for species associated with large and/or decaying trees and dead wood. This Indicator applies to all stands, silvicultural systems, and harvest objectives, including normal operations, salvage harvests, intermediate, and final harvests and stands regenerated by natural means or by planting.
Some stands may take some time to develop these structural elements. Evidence of conformance may include measurable goals (e.g., numbers and sizes of trees), and application of silviculture systems and harvesting practices that develop and maintain these structures over time. Long-term passive approaches may be used to develop snags and coarse down and dead woody material by allowing retention trees (e.g., large live decay trees) to die naturally, rather than girdling and/or felling trees specifically for that purpose.
Trees with decay or declining health include but are not limited to cavity trees.
While species selected for retention should be generally representative of the species found on the site, flexibility in the proportions of species retained may be based on ecological and financial objectives.</t>
  </si>
  <si>
    <t>6.3.g.1</t>
  </si>
  <si>
    <t>6.3.g.1 In the Southeast, Appalachia, Ozark-Ouachita, Mississippi Alluvial Valley, and Pacific Coast Regions, when even-aged systems are employed, and during salvage harvests, live trees and other native vegetation are retained within the harvest unit as described in Appendix C for the applicable region. 
In the Lake States Northeast, Rocky Mountain and Southwest Regions, when even-aged silvicultural systems are employed, and during salvage harvests, live trees and other native vegetation are retained within the harvest unit in a proportion and configuration that is consistent with the characteristic natural disturbance regime unless retention at a lower level is necessary for the purposes of restoration or rehabilitation. See Appendix C for additional regional requirements and guidance.</t>
  </si>
  <si>
    <t>Intent: This Indicator is intended to apply to the regeneration phase of even-aged silvicultural systems in both natural regeneration and planted stands. This Indicator is not meant to preclude even-aged management in forest types that are typically characterized by gap disturbances. Rather, it is meant to ensure that biological legacies are retained at the time when even-aged management is used. These legacies provide plant species diversity, refugia for understory, soil, and leaf-litter species, retention of wildlife habitat structural elements (e.g., snags, downed logs, etc.), and vertical and horizontal complexity in developing stands.
Guidance: The method of retention, especially patch size and location, should generally reflect the type of live vegetation that would be found given natural disturbance regimes and should be sufficient to provide a variety of “lifeboat” conditions for sensitive understory plant species, fungi, and lichens and habitat elements for animals. When feasible, retained vegetation should be located to protect snags, down woody debris, and other retention components from wind throw, and to maintain their micro-climate and desired function.
Retention objectives and requirements will vary with harvest unit size, the condition of surrounding stands and silvicultural systems applied to those stands and relative rarity of the plant community. For example, no retention may be needed if the harvest unit is small and the adjacent stand will be managed with an uneven-aged system.
It is generally expected that the level of retention will exceed that the minimum requirements of this Indicator and will include trees of all sizes as well as understory plants.</t>
  </si>
  <si>
    <t>6.3.g.2</t>
  </si>
  <si>
    <t>6.3.g.2 Under very limited situations, the landowner or manager has the option to develop a qualified plan to allow minor departure from the opening size limits described in Indicator 6.3.g.1. A qualified plan:      1) Is developed by qualified experts in ecological and/or related fields (wildlife biology, hydrology, landscape ecology, forestry/silviculture). 2) Is based on the totality of the best available information including peer-reviewed science regarding natural disturbance regimes for the FMU. 3) Is spatially and temporally explicit and includes maps of proposed openings or areas. 4) Demonstrates that the variations will result in equal or greater benefit to wildlife, water quality, and other values compared to the normal opening size limits, including for sensitive and rare species. 5) Is reviewed by independent experts in wildlife biology, hydrology, and landscape ecology, to confirm the preceding findings.</t>
  </si>
  <si>
    <t>Applicability: This Indicator is applicable only under limited situations where landowners have opted to conduct site-specific assessments to develop opening sizes that depart from explicit regional limits set forth in Indicator 6.3.g.1.</t>
  </si>
  <si>
    <t>6.3.h</t>
  </si>
  <si>
    <t>6.3.h The forest owner or manager assesses the risk of, prioritizes, and, as warranted, develops and implements a strategy to prevent or control invasive species, including:  1) a method to determine the extent of invasive species and the degree of threat to native species and ecosystems; 2) implementation of management practices that minimize the risk of invasive establishment, growth, and spread; 3) eradication or control of established invasive populations when feasible: 4) monitoring of control measures and management practices to assess their effectiveness in preventing or controlling invasive species.</t>
  </si>
  <si>
    <t>FF Supplementary Guidance: Monitoring of control measures can be brief yet sufficient to inform management.</t>
  </si>
  <si>
    <t>Applicability: This Indicator is only applicable where invasive species are present.
Intent: The intent of this Indicator is to minimize the risk of invasive species to native ecosystems on the FMU.
Guidance: A combination of assessment methods may be appropriate, such as including invasive species in periodic forest inventories, mapping their location and extent, screening sites during harvest planning, and informal observations by 
Practices that minimize the risk of establishment and growth of invasive species include: washing equipment prior to moving on site; avoiding seed mixes that contain potential invasive species; using weed-free mulch during erosion control operations; seeding landings and other disturbed areas with native species; altering silvicultural treatments; and effective forest monitoring and early detection.
In prioritizing invasive species control, the forest owner/manager should consider the relative risk of invasive species infestations relative to other threats to the forest (e.g., fire, insects, disease, etc.). Control measures should match the scale of the infestation and the potential risks and/or actual impacts to native species and ecosystems.
Feasibility and consistency with Criterion 6.1 may be considered when developing the invasive species control plan.
State listings of invasive species are recommended as sources of information.forest managers in the field.</t>
  </si>
  <si>
    <t>6.3.i</t>
  </si>
  <si>
    <t>In applicable situations, the forest owner or manager identifies and applies site-specific fuels management practices, based on: (1) natural fire regimes, (2) risk of wildfire, (3) potential economic losses, (4) public safety, and (5) applicable laws and regulations.</t>
  </si>
  <si>
    <t>Intent: This Indicator only applies to forest types that are fire-adapted at risk of wildfire.</t>
  </si>
  <si>
    <t>Representative samples of existing ecosystems within the landscape shall be protected in their natural state and recorded on maps, appropriate to the scale and intensity of operations and the uniqueness of the affected resources.</t>
  </si>
  <si>
    <t>Intent: Representative Sample Areas (RSAs) are ecologically viable representative samples designated to serve one or more of three purposes:
1) To establish and/or maintain an ecological reference condition; or
2) To create or maintain an under-represented ecological condition (i.e., includes samples of successional phases, forest types, ecosystems, and/or ecological communities); or
3) To serve as a set of protected areas or refugia for species, communities and community types not captured in other Criteria of this Standard (e.g., to prevent common ecosystems or components from becoming rare).
RSAs serving purposes 1 and 3 will generally be fixed in location. RSAs serving purpose 2 may move across the landscape as under-represented conditions change or may be fixed in area and manipulated to maintain the desired conditions.
For the purposes of this Criterion, ecosystem (or ecological system) refers to mid-level classification level (i.e., a group of plant communities) or an approximately equivalent level of classification (i.e., forest type).
Protection of High Conservation Value Forests, rare species, communities, and ecosystems with special ecological values are also addressed and protected in other parts of this Standard (see Criteria 6.2, 6.3, and Principle 9). One of the primary provisions in Criterion 6.4 is to ensure that examples of ecosystem types that are not protected elsewhere in this Standard are protected in their natural state within the landscape.
The ecosystems that are not sufficiently represented and protected off-property will be protected within the FMU in a system of RSAs.
Guidance: There is no set appropriate acreage for an RSA; the size can range from a few acres to hundreds of acres depending on the ecosystem type and purpose. Generally the size should be representative of the range typical for that ecosystem type and large enough to be viable.</t>
  </si>
  <si>
    <t>6.4.a</t>
  </si>
  <si>
    <t>Intent: “Permanent protection” refers to protection levels that are equivalent to GAP Status 1 and GAP Status 2. In cases where off-FMU GAP Status 3 lands are under management goals and activities that support the RSA purposes, these lands may be considered. For GAP Status 3, the landowner/manager must demonstrate how the off-FMU land is being protected to meet its specified RSA purpose at present and in the long-term, must demonstrate how the off-FMU RSA meets the other Indicators in this Criterion, and must provide an annual summary to the CB of the status of the RSA.
Guidance: Assessments for adequacy of representation should generally be in writing. The landowner should describe the rationale for how determinations of representativeness and uniqueness and level of existing protection has been made.
Guidance on scaling for Assessments of RSA presence: the forest owner/manager of small and medium FMUs may comply with this Indicator through more informal consultation. However, on all FMUs, outstanding examples of common community types (e.g., common types with Natural Heritage viability rankings of A and B) should be protected or managed to maintain their conservation value.
Guidance on adequacy of representation and protection of RSAs in the landscape:
As a general guideline, if at least five (5) multiple samples of a specific ecosystem type are protected in a landscape (e.g., ecological section) then no additional samples for that RSA purpose need to be protected on the FMU. Five is not to be considered an absolute number; fewer or more might be appropriate in some cases.</t>
  </si>
  <si>
    <t>6.4.b</t>
  </si>
  <si>
    <t>6.4.c</t>
  </si>
  <si>
    <t>6.4.c Management activities within RSAs are limited to low impact activities compatible with the protected RSA objectives, except under the following circumstances: a) harvesting activities only where they are necessary to restore or create conditions to meet the objectives of the protected RSA, or to mitigate conditions that interfere with achieving the RSA objectives; or b) road-building only where it is documented that it will contribute to minimizing the overall environmental impacts within the FMU and will not jeopardize the purpose for which the RSA was designated.</t>
  </si>
  <si>
    <t>Guidance: When forest management activities (including timber harvest) create and maintain conditions that emulate an intact, mature forest or other successional phases that may be under-represented in the landscape, the management system that created those conditions may be used to maintain them, and the area may be considered as a representative sample for the purposes of meeting this Criterion. RSAs serving as ecological reference areas will generally not be managed for timber harvest. Threats such as fire, natural pests or pathogens may warrant management measures.</t>
  </si>
  <si>
    <t>6.4.d</t>
  </si>
  <si>
    <t>6.4.d The RSA assessment (Indicator 6.4.a) is periodically reviewed and if necessary updated (at a minimum every 10 years) in order to determine if the need for RSAs has changed; the designation of RSAs (Indicator 6.4.b) is revised accordingly.</t>
  </si>
  <si>
    <t>Guidance: If a re-evaluation reveals that off-FMU examples of an ecosystem have been reduced in extent or viability, are experiencing increased threat, or their management has significantly changed or is likely to significantly change, then the landowner or manager is expected to make appropriate and compensatory adjustments to on-FMU RSA designations. Conversely, changes in off-FMU protection of RSAs may also include an increase in the number of protected ecosystems and hence a reduced need for protection on the FMU.</t>
  </si>
  <si>
    <t>6.4.e</t>
  </si>
  <si>
    <t>6.4.e Managers of large, contiguous public forests establish and maintain a network of representative protected areas sufficient in size to maintain species dependent on interior core habitats.</t>
  </si>
  <si>
    <t>Applicability: this Indicator only pertains to large, contiguous public forests.</t>
  </si>
  <si>
    <t>Written guidelines shall be prepared and implemented to: control erosion; minimise damage during road construction, and all other mechanical disturbances;  and protect water resources.</t>
  </si>
  <si>
    <t>6.5.a</t>
  </si>
  <si>
    <t xml:space="preserve">6.5a The forest owner or manager has written guidelines outlining conformance with the Indicators of this Criterion. </t>
  </si>
  <si>
    <t>Guidance: Written guidelines may include published guidelines (e.g., BMPs and other guidelines) or guidelines developed by the forest owner/manager that are supported by scientific literature, published guidelines, and/or consultation with experts. Where appropriate, guidelines should be measurable.</t>
  </si>
  <si>
    <t>6.5.b</t>
  </si>
  <si>
    <t>6.5.b Forest operations meet or exceed Best Management Practices (BMPs) that address components of the Criterion where the operation takes place.</t>
  </si>
  <si>
    <t>Intent: BMPs for water quality, erosion control, protection of forest resources during harvesting, road construction, and all other mechanical disturbances provide a foundational minimum for compliance with this Criterion.
BMPs include both voluntary and mandatory state and regional BMPs, as well as analogous terms used in certain states (e.g., Site Level Guidelines).
Isolated and minor situations of non-compliance with BMPs may or may not result in a finding of nonconformance with the Indicator.</t>
  </si>
  <si>
    <t>6.5.c</t>
  </si>
  <si>
    <t>Intent: This Indicator includes soil productivity, function, and habitat (including the leaf litter layer and fine woody debris) in all stands, management systems, and harvest objectives.
Guidance: Attention to this Indicator is expected to increase with the amount and frequency of woody material removed from the site (e.g., biomass removals and whole tree harvests).
Decisions are made based on objective data regarding slope, erosion-hazard rating, potential for soil compaction, rutting, and risk of landslides.
To protect soils in areas having a high risk of landslides, logging plans should include tree retention critical for slope stability, and low-impact harvesting systems such as skyline cable or helicopter.
Clearcutting and other activities that significantly increase the risk of failure should not be conducted on unstable slopes.
All soil disturbing activities, including road and trail construction, are conducted only during periods of weather when soil compaction, rutting, surface erosion, or sediment transport into streams and other bodies of water can be adequately controlled. Soils should be dry enough or frozen to minimize disturbance and compaction.
In addition, the following guidance is region-specific:
Pacific Coast (PC):
• On slopes greater than 30%, ground-based yarding should be used only when it is possible to do so without exacerbating soil erosion;
• On slopes greater than 50%, cable or helicopter logging should be used if it is technically feasible and will not result in adverse environmental effects due to the management operation.
Ozark Ouachita Region (OO):
• Deepening and scouring of existing drainages due to silvicultural or logging operations should be absent.</t>
  </si>
  <si>
    <t>6.5.d</t>
  </si>
  <si>
    <t>Guidance: Control measures that reduces ecological impacts may include but are not limited to: roads without a weather resistant surface are used only during periods of weather when conditions are favorable to minimize road damage, surface erosion, and sediment transport; if necessary to minimize ecological impacts, access is restricted on roads not immediately necessary for management purposes; posted or monitored enforcement.
Examples for evaluating adequacy of the transportation system may include but are not limited to: roads constructed on slopes in excess of 60% are made with full bench cuts or minimal side cast; for decommissioned roads, bridges and culverts are removed, water bars are installed; slopes are recontoured or revegetated, and ecologically functional drainage patterns are established; landings are located on ecologically suitable sites and the size is minimized and the number of landings is optimized to minimize overall disturbance to the site; landings are seeded, mulched, or covered with slash after use; Riparian Management Zone crossings are kept to a minimum; stream crossings are installed at an angle that causes least ecological disturbance; water diversion structures are used according to locally applicable guidelines.
As part of watershed assessments, habitats for salmonids and other threatened and endangered aquatic species are identified. If shown to be necessary, road density is reduced in such habitats and/or mitigated within the watershed.
Cooperative transportation planning with agencies, such as watershed management councils, is used to minimize negative cumulative impacts across the landscape.
The forest owner or manager should design culverts and take other steps to ensure fish passage in order to maintain or enhance the biodiversity of the stream, although it is understood that there may be some situations where free upstream and downstream passage is not possible.</t>
  </si>
  <si>
    <t>6.5.e</t>
  </si>
  <si>
    <t>6.5.e.1 In consultation with appropriate expertise, the forest owner or manager implements written Streamside Management Zone (SMZ) buffer management guidelines that are adequate for preventing environmental impact, and include protecting and restoring water quality, hydrologic conditions in rivers and stream corridors, wetlands, vernal pools, seeps and springs, lake and pond shorelines, and other hydrologically sensitive areas. The guidelines include vegetative buffer widths and protection measures that are acceptable within those buffers.                                                                                             In the Appalachia, Ozark-Ouachita, Southeast, Mississippi Alluvial Valley, Southwest, Rocky Mountain, and Pacific Coast regions, there are requirements for minimum SMZ widths and explicit limitations on the activities that can occur within those SMZs. These are outlined as requirements in Appendix E.</t>
  </si>
  <si>
    <t>6.5.e.2</t>
  </si>
  <si>
    <t>6.5.e.2 Minor variations from the stated minimum SMZ widths and layout for specific stream segments, wetlands and other water bodies are permitted in limited circumstances, provided the forest owner or manager demonstrates that the alternative configuration maintains the overall extent of the buffers and provides equivalent or greater environmental protection than FSC-US regional requirements for those stream segments, water quality, and aquatic species, based on site-specific conditions and the best available information. The forest owner or manager develops a written set of supporting information including a description of the riparian habitats and species addressed in the alternative configuration. The CB must verify that the variations meet these requirements, based on the input of an independent expert in aquatic ecology or closely related field.6.5.6 Buffer zones in which harvesting does not take place are established around all permanent watercourses.</t>
  </si>
  <si>
    <t>Intent: This Indicator allows for minor variations in the physical layout of the buffers for specific stream segments in cases where the landowner/manager must also comply with legal requirements that compel layouts different than those specified in the Standard, without reducing the overall extent of the buffer and quality of management within the buffer for those stream segments.</t>
  </si>
  <si>
    <t>6.5.f</t>
  </si>
  <si>
    <t>Guidance: For the Pacific Coast (PC) region, stream crossings should be designed to accommodate a 100 year peak flood event or to limit the consequences of an unavoidable failure.
Crossing structures should be designed to match the natural stream width, depth, velocities and substrate through the crossing structure.</t>
  </si>
  <si>
    <t>6.5.g</t>
  </si>
  <si>
    <t>6.5.g Recreation use on the FMU is managed to avoid negative impacts to soils, water, plants, wildlife and wildlife habitats.</t>
  </si>
  <si>
    <t>Intent: This Indicator focuses on recreation use and not recreation trails, which is covered in Indicator 6.5.e. Unauthorized use of vehicles on the FMU is considered trespassing, which is an illegal activity and should be addressed accordingly.
Guidance: This includes on-trail and off-trail recreation use. Recreation use includes but is not limited to: motorized and non-motorized vehicles, horses, hiking, and mountain biking.</t>
  </si>
  <si>
    <t>6.5.h</t>
  </si>
  <si>
    <t>6.5.h Grazing by domesticated animals is controlled to protect in-stream habitats and water quality, the species composition and viability of the riparian vegetation, and the banks of the stream channel from erosion.</t>
  </si>
  <si>
    <t>Guidance: The location and intensity of grazing (livestock numbers) and/or season of use (grazing duration) should be managed to avoid adverse impacts. Unauthorized grazing should be treated as any other illegal activity on the forest and addressed accordingly.</t>
  </si>
  <si>
    <t>Management systems shall promote the development and adoption of environmentally friendly non-chemical methods of pest management and strive to avoid the use of chemical pesticides. World Health Organization Type 1A and 1B and chlorinated hydrocarbon pesticides; pesticides that are persistent, toxic or whose derivatives remain biologically active and accumulate in the food chain beyond their intended use; as well as any pesticides banned by international agreement, shall be prohibited. If chemicals are used, proper equipment and training shall be provided to minimize health and environmental risks.</t>
  </si>
  <si>
    <t>Intent: This Criterion is guided by FSC POL 30 001 EN FSC Pesticides policy 2005 and related documents. In addition, World Health Organization Type 1A and 1B and chlorinated hydrocarbon pesticides, pesticides that are persistent, toxic or whose derivatives remain biologically active and accumulate in the food chain beyond their intended use, and any pesticides banned by international agreement, shall be prohibited.
This Criterion and its Indicators also require that the forest owner/manager strive to reduce the use of other chemical pesticides and biocides, and work towards their eventual phase-out whenever feasible, consistent with the FSC policy on the use of chemical pesticides.</t>
  </si>
  <si>
    <t>6.6.a</t>
  </si>
  <si>
    <t>6.6.a No products on the FSC list of Highly Hazardous Pesticides are used (see FSC-POL-30-001 EN FSC Pesticides policy 2005 and associated documents).</t>
  </si>
  <si>
    <t>Applicability: This restriction applies only to pesticides used on the FMU and not on nursery operations.</t>
  </si>
  <si>
    <t>6.6.b</t>
  </si>
  <si>
    <t>Intent: Minimization is a stepwise process that includes: 1) silviculture and other management activities that avoid the need for chemical pesticides; and then, 2) activities that minimize the use of pesticides that cannot be avoided.
Guidance: The forest owner/manager should employ silvicultural systems, integrated pest management, and strategies for controlling vegetation that minimize negative environmental effects. This may include: creation and maintenance of habitat that discourages pest outbreak; creation and maintenance of habitat that encourages natural predators; evaluation of pest populations and establishment of action thresholds; diversification of species composition and structure; use of low impact mechanical methods; use of prescribed fire; use of longer rotations or selection harvest; use of uneven-age management.</t>
  </si>
  <si>
    <t>6.6.c</t>
  </si>
  <si>
    <t>6.6.c Chemicals and application methods are selected to minimize risk to non-target species and sites. When considering the choice between aerial and ground application, the forest owner or manager evaluates the comparative risk to non-target species and sites, the comparative risk of worker exposure, and the overall amount and type of chemicals required.</t>
  </si>
  <si>
    <t>Intent: Non-target species and sites include but are not limited to: water courses and buffer zones; rare, threatened or endangered plant and animal species and their habitats; RSAs and HCVF areas; vegetation selected for within-stand retention; adjacent stands; and, human use areas.</t>
  </si>
  <si>
    <t>6.6.d</t>
  </si>
  <si>
    <t>6.6.e</t>
  </si>
  <si>
    <t>Chemicals, containers, liquid and solid non-organic wastes including fuel and oil shall be disposed of in an environmentally appropriate manner at off-site locations.</t>
  </si>
  <si>
    <t>6.7.a</t>
  </si>
  <si>
    <t>6.7.a The forest owner or manager, and employees and contractors, have the equipment and training necessary to respond to hazardous spills.</t>
  </si>
  <si>
    <t>Guidance: “Equipment and training” may include but is not limited to: spill kits, plans, and knowledge of qualified personnel to call on in an event of a hazardous spill.</t>
  </si>
  <si>
    <t>6.7.b</t>
  </si>
  <si>
    <t>6.7.b In the event of a hazardous material spill, the forest owner or manager immediately contains the material and engages qualified personnel to perform the appropriate removal and remediation, as required by applicable law and regulations.</t>
  </si>
  <si>
    <t>Guidance: “Hazardous materials” include: lubricants, anti-freeze, hydraulic fluids, containers, pesticides, herbicides, paints, etc.</t>
  </si>
  <si>
    <t>6.7.c</t>
  </si>
  <si>
    <t>6.7.c Hazardous materials and fuels are stored in leak-proof containers in designated storage areas, that are outside of riparian management zones and away from other ecological sensitive features, until they are used or transported to an approved off-site location for disposal. There is no evidence of persistent fluid leaks from equipment or of recent groundwater or surface water contamination.</t>
  </si>
  <si>
    <t>Intent: “off-site” refers to a designated disposal location formally recognized and/or designated by a local government authority.</t>
  </si>
  <si>
    <t>Use of biological control agents shall be documented, minimised, monitored and strictly controlled in accordance with national laws and internationally accepted scientific protocols.  Use of genetically modified organisms shall be prohibited.</t>
  </si>
  <si>
    <t>Intent: FSC-POL-30-602 Genetically Modified Organisms provides a definition and guidance on the interpretation of Criterion 6.8.
Genetically improved organisms (e.g., Mendelian crossed) are not considered to be genetically modified organisms (GMOs) (i.e., results of genetic engineering), and may be used. The prohibition of genetically modified organisms applies to all organisms including trees.</t>
  </si>
  <si>
    <t>6.8.a</t>
  </si>
  <si>
    <t>6.8.a Biological control agents are used only as part of a pest management strategy for the control of invasive plants, pathogens, insects, or other animals when other pest control methods are ineffective, or are expected to be ineffective. Such use is contingent upon peer-reviewed scientific evidence that the agents in question are non-invasive and are safe for native species.</t>
  </si>
  <si>
    <t>6.8.b</t>
  </si>
  <si>
    <t>6.8.b If biological control agents are used, they are applied by trained workers using proper equipment</t>
  </si>
  <si>
    <t>6.8.c</t>
  </si>
  <si>
    <t>6.8.c If biological control agents are used, their use is documented, monitored and strictly controlled in accordance with state and national laws and internationally accepted scientific protocols. A written plan will be developed and implemented justifying such use, describing the risks, specifying the precautions workers will employ to avoid or minimize such risks, and describing how potential impacts will be monitored.</t>
  </si>
  <si>
    <t>6.8.d</t>
  </si>
  <si>
    <t>6.8.d Genetically Modified Organisms (GMOs) are not used for any purpose.</t>
  </si>
  <si>
    <t>The use of exotic species shall be carefully controlled and actively monitored to avoid adverse ecological impacts.</t>
  </si>
  <si>
    <t>Intent: This Criterion applies to how exotic species are controlled and monitored when they are utilized, and includes all exotic species, including trees and other plants (e.g., herbaceous erosion control mixes or plants used for wildlife food and cover) and animals used in forest management</t>
  </si>
  <si>
    <t>6.9.a</t>
  </si>
  <si>
    <t>6.9.a The use of exotic species is contingent on the availability of credible scientific data indicating that any such species is non-invasive and its application does not pose a risk to native biodiversity.</t>
  </si>
  <si>
    <t>Intent: This Indicator also covers seed mixed and species used for erosion control.
Guidance: State lists of invasive/exotic plant species should generally be used as the basis for determining if a species is invasive. New cultivars, hybrids, and uncommon plants (e.g., some of those promoted for use on wildlife food plots) may not have been evaluated by state invasive plant councils. If such species and/or varieties are being used, then the forest owner/manager is expected to consult with a state expert in invasive plants.
Unless evidence suggests otherwise, a species that is not identified as being invasive is assumed to not pose a risk to native biodiversity.</t>
  </si>
  <si>
    <t>6.9.b</t>
  </si>
  <si>
    <t>6.9.b If exotic species are used, their provenance and the location of their use are documented, and their ecological effects are actively monitored.</t>
  </si>
  <si>
    <t>Guidance: Monitoring intensity reflects the persistence and risk posed by the species and may be justified by consultation with regional experts or literature.</t>
  </si>
  <si>
    <t>6.9.c</t>
  </si>
  <si>
    <t>6.9.c The forest owner or manager takes timely action to curtail or significantly reduce any adverse impacts resulting from their use of exotic species.</t>
  </si>
  <si>
    <t>Applicability: If the forest owner or manager is compliant with Indicator 6.9.a, and an outbreak of an exotic species occurs, then the outbreak of exotic species does not constitute non-compliance with Indicator 6.9.b.
Intent: this Criterion is specifically for cases that involve the intentional use of exotic species - it does not address invasive exotic plants or animals (this is addressed in Criterion 6.3).</t>
  </si>
  <si>
    <t>Forest conversion to plantations or non-forest land uses shall not occur, except in circumstances where conversion:
a) entails a very limited portion of the forest management unit; and
b) does not occur on high conservation value forest areas; and
c) will enable clear, substantial, additional, secure, long term conservation benefits across the forest management unit.</t>
  </si>
  <si>
    <t>Intent: All three circumstances must be met in order for conversion to be allowed.
Guidance on “conversion”: In general, improvements to land (including provision of utilities, improved roads, and surveyed blocks) that are likely to result in development, are considered precursors to conversion. Advanced cases of improvements are considered conversion. For example, surveying and demarcating the land in and of itself does not constitute conversion, but installation of roads to each parcel is considered conversion. Although it may be difficult to distinguish some management activities that are geared toward development from acceptable silvicultural prescriptions (e.g., “real estate cuts” versus “shelterwood cuts”) it is the responsibility of the certificate holder to disclose the future goals for that management to the CB. 
Definition of “non-forest land”: Non-forest land consists of land that is managed for reasons other than the production of forest products, values, or amenities. Non-forest land includes land that does not classify as a forest ecosystem (including old agricultural fields, grasslands). “Non-forest land uses” include land that is forested, but current zoning and/or conditional use permits present intentions for future conditions of the land that will result in the loss of, or degradation of, production of forest products, values or amenities (e.g., commercial or industrial development, residential use).</t>
  </si>
  <si>
    <t>6.10.a</t>
  </si>
  <si>
    <t>6.10.a Forest conversion to non-forest land uses does not occur, except in circumstances where conversion entails a very limited portion of the forest management unit (note that Indicators 6.10.a, b, and c are related and all need to be conformed with for conversion to be allowed).</t>
  </si>
  <si>
    <t>Definition of “very limited portion”: less than 2% of the certified forest area on the FMU over a rolling five-year period. Lands that are converted for forest management purposes (e.g. roads, landings, management buildings) are not included in calculations of this limit.
Plantations can be established on forest sites that lack the vast majority of the native forest ecosystem components (see Indicator 10.2.b).</t>
  </si>
  <si>
    <t>6.10b</t>
  </si>
  <si>
    <t>6.10.b Forest conversion to non-forest land uses does not occur on high conservation value forest areas (note that Indicators 6.10.a, b, and c are related and all need to be conformed with for conversion to be allowed).</t>
  </si>
  <si>
    <t>6.10c</t>
  </si>
  <si>
    <t>6.10.c Forest conversion to non-forest land uses does not occur, except in circumstances where conversion will enable clear, substantial, additional, secure, long term conservation benefits across the forest management unit (note that Indicators 6.10.a, b, and c are related and all need to be conformed with for conversion to be allowed).</t>
  </si>
  <si>
    <t>Intent of “clear, substantial, additional, secure, long term conservation benefits across the forest management unit”: Conditions that enable these conservation benefits are limited by the following:
• The forest owner or manager provides documentation that any conversion to non-forest uses will result in additional conservation and/or restoration of natural forest, particularly HCVF and/or imperiled (or “rare”) species’ habitats, at levels above and beyond those otherwise required by the FSC-US FM Standard, and carries out that increased conservation and restoration.
• Negative environmental impacts of conversion to non-forest uses may be offset through compensatory management activities. The conservation benefits used to offset conversion to non-forest use must lead to equal or greater conservation values than those lost by the conversion. The compensatory activities may include establishment of conservation easements, contributions to local land trusts, transfer of lands to land trusts or public ownership, etc.
• In general, maintenance of an FSC certificate for the remainder of forest lands does not constitute sufficient conservation benefit.</t>
  </si>
  <si>
    <t>6.10d</t>
  </si>
  <si>
    <t>6.10.d Natural or semi-natural stands are not converted to plantations. Degraded, semi-natural stands may be converted to restoration plantations.</t>
  </si>
  <si>
    <t>6.10e</t>
  </si>
  <si>
    <t>6.10.e Justification for land-use and stand-type conversions is fully described in the long-term management plan, and meets the biodiversity conservation requirements of Criterion 6.3 (see also Criterion 7.1.l)</t>
  </si>
  <si>
    <t>6.10f</t>
  </si>
  <si>
    <t>6.10.f Areas converted to non-forest use for facilities associated with subsurface mineral and gas rights transferred by prior owners, or other conversion outside the control of the certificate holder, are identified on maps. The forest owner or manager consults with the CB to determine if removal of these areas from the scope of the certificate is warranted. To the extent allowed by these transferred rights, the forest owner or manager exercises control over the location of surface disturbances in a manner that minimizes adverse environmental and social impacts.</t>
  </si>
  <si>
    <t>Guidance: If the conversion will result in significant loss of forest resources, and where financially feasible, then the forest owner or manager should make a good faith effort to buy the rights before conversion occurs.</t>
  </si>
  <si>
    <t>Intent: This Principle is intended to ensure that management of the FMU is described in a comprehensive management plan. The plan should be developed with expertise and public input appropriate to the scale of the operation. The management plan, and the process of its development, should embody and consider all of the Principles and Criteria in this Standard.
The management plan may consist of a variety of documents or an umbrella document that describes how a collection of management documents relate to an integrated strategy for managing the forest. This may include a combination of ownership level plans, unit plans, site level plans (e.g., harvest plans), GIS, published guidelines (e.g., regional silviculture or BMP guides), landowner policies, and other information.
Guidance on scale and intensity of operations: All management plans regardless of the scale and intensity of operations must address the Indicators of Criterion 7.1 unless otherwise noted in the guidance below.</t>
  </si>
  <si>
    <t>Intent: Criterion 7.1 ensures that a written management plan, as described in the Principle-level intent and guidance above, exists for the property within the scope of the certificate. The actions and objectives detailed in the plan are specific, achievable, measurable and adaptive. They are also sufficient to meet the requirements of this Standard.
Whenever the term “management plan” is used, it refers to any combination of documents and systems that meet the intent of the Indicator.</t>
  </si>
  <si>
    <t>7.1.a</t>
  </si>
  <si>
    <t xml:space="preserve">Guidance: Legal status information may be summarized in the plan as appropriate to the scale and complexity of the ownership and the relevance of applicable legal constraints on management activities.
Ownership status includes ownership type (e.g., fee, easement, lease).
Rights held by others may include: customary uses and use rights; indigenous peoples' rights; conservation easements, deed restrictions, and other easements or rights held by others; and leasing arrangements.                         </t>
  </si>
  <si>
    <t xml:space="preserve">FF Indicator 7.1.a A written management plan exists for the property or properties for which certification is being sought. The management plan includes the following components:   
i. Management objectives (ecological, silvicultural, social, and economic) and duration of the plan.
Guidance: Objectives relate to the goals expressed by the landowner within the constraints of site capability and the best available data on ecological, silvicultural, social and economic conditions.      
ii. Quantitative and qualitative description of the forest resources to be managed, including at minimum stand-level descriptions of the land cover, including species and size/age class and referencing inventory information. Guidance: In addition to stand-level descriptions of the land cover, information in site-level plans may include: landscape within which the forest is located; landscape-level considerations; past land uses of the forest; legal history and current status; socio-economic conditions; cultural, tribal and customary use issues and other relevant details that explain or justify management prescriptions.
iii. Description of silvicultural and/or other management system, prescriptions, rationale, and typical harvest systems (if applicable) that will be used.      
iv. Description of harvest limits (consistent with Criterion 5.6) and species selection. Also, description of the documentation considered from the options listed in Criterion 5.6 if the FMU does not have a calculated annual harvest rate.   </t>
  </si>
  <si>
    <t xml:space="preserve">vi. Description of location and protection of rare, threatened, and endangered species and plant community types.        
vii. Description of procedures to monitor the forest, including forest growth and dynamics, and other components as outlined in Principle 8.         
viii. Maps represent property boundaries, use rights, land cover types, significant hydrologic features, roads, adjoining land use, and protected areas in a manner that clearly relates to the forest description and management prescriptions. Guidance: Property level maps for family forests may be simple and efficient to produce, and may cover only the necessary information needed for management to the FSC-US Family Forest Standard. At the group level, if GIS is used coverage should include protected areas, planned management activities, land ownership, property boundaries, roads, timber production areas, forest types by age class, topography, soils, cultural and customary use areas, locations of natural communities, habitats of species referred to in Criterion 6.2, riparian zones and analysis capabilities to help identify High Conservation Value Forests. Group managers may rely on state conservation agencies for complex GIS services.                                                                                                                     </t>
  </si>
  <si>
    <t xml:space="preserve">  </t>
  </si>
  <si>
    <t>7.1.b</t>
  </si>
  <si>
    <t>Guidance: This Indicator refers to information already compiled in Indicator 6.1.a
Natural disturbance regimes include wind, fire, insects, and pathogens. Typical disturbance events in terms of opening size, intensity disturbance, range, and frequency of disturbance are described to the extent they are known.</t>
  </si>
  <si>
    <t>7.1.c</t>
  </si>
  <si>
    <t>Guidance: “Current conditions” are based on forest inventories or other information sources, as applicable. The level of detail in the plan may be a summary of the inventory data, or more general in nature as indicated by the resource and is commensurate with the resource and intensity of management (e.g., general descriptions of water body or wetland types and extent may suffice).
“Desired future conditions” are the characteristics that describe the long-term (e.g., 30-50 years) vision of the FMU, such as the amount and age or development class distribution of forest types, species composition, products, habitats and values, and other resources. Desired future conditions must be consistent with the requirements of this Standard.
The purpose of establishing historic conditions is to facilitate creating a baseline for assessing environmental impacts of operations, to facilitate establishing desired future conditions, and to determine when restoration may be needed. When historic conditions are not available, best estimates from available sources may be used. Historic conditions should be used as guidelines for estimating ecological components of naturally occurring conditions.
“Management objectives” are typically time specific, measurable results that correspond to the goals.
Forest resources include timber, fish and wildlife, and NTFPs.</t>
  </si>
  <si>
    <t>7.1.d</t>
  </si>
  <si>
    <t>Guidance: The landscape description and landscape management objectives consider elements such as:
• land uses and trends in the surrounding landscape;
• a general description of forest ownership types and parcel sizes in the landscape;
• forest types, type of management, and general condition of forests within the landscape;
• significant water bodies and other features that cross the FMU boundary;
• diversity of habitats across the ownership, as indicated by forest type;
• species or species groups that may be significantly affected by habitat loss or fragmentation on the FMU.</t>
  </si>
  <si>
    <t>7.1.e</t>
  </si>
  <si>
    <t>Guidance: The management plan should have sufficient detail to describe the current resources and how the landowner/manager complies with Criteria 6.2, 6.3, 6.4, 6.5, and Principle 9.
The plan may reference supporting guidelines and policies that describe specific management practices. Site-specific information and practices may be included in operational plans.</t>
  </si>
  <si>
    <t>7.1.f</t>
  </si>
  <si>
    <t>Guidance: The plan may reference supporting guidelines and policies that describe specific management practices.</t>
  </si>
  <si>
    <t>7.1.g</t>
  </si>
  <si>
    <t>Disease may include biotic factors (e.g., fungi and other pathogens) and abiotic factors (e.g., acidic deposition).
Guidance: Potential impacts on stocking or harvest are described.
The management plan may reference supporting guidelines and policies that describe specific management practices.
This description is commensurate with the likelihood of outbreaks or infestations.</t>
  </si>
  <si>
    <t>7.1.h</t>
  </si>
  <si>
    <t>7.1.i</t>
  </si>
  <si>
    <t>7.1.j</t>
  </si>
  <si>
    <t>7.1.k</t>
  </si>
  <si>
    <t>Intent: The transportation network includes roads, skid trials, landings, and stream crossings. Management needs include maintenance, upgrades, closures, etc.</t>
  </si>
  <si>
    <t>7.1.l</t>
  </si>
  <si>
    <t>7.1.m</t>
  </si>
  <si>
    <t>Intent: “species selection” refers to species selected to harvest, retain, and promote regeneration.
Guidance: The plan describes the methods used to calculate the harvest level, and describes how that level is consistent with the composition, structures, and functions of the FMU in accordance with Criterion 6.3 and other applicable Criteria.</t>
  </si>
  <si>
    <t>7.1.n</t>
  </si>
  <si>
    <t>7.1.o</t>
  </si>
  <si>
    <t>Guidance: Depending on the map scale (e.g. forest level vs. stand level) and purpose and intensity of management, maps should include:
• property boundaries and ownership;
• roads and trails;
• planned management activities including forest product harvest areas;
• forest types by age class;
• topography, soils, water courses and water bodies;
• wetlands and riparian zones;
• archeological and cultural sites and customary use areas;
• locations of unique and sensitive natural communities, habitats and features;
• rare, threatened and endangered species;
• Representative Sample Areas, and
• designated protected areas and High Conservation Value Forests.
The location of sensitive sites (e.g. rare plants or archaeological sites) need not be made publicly available to protect the resource.</t>
  </si>
  <si>
    <t>7.1.p</t>
  </si>
  <si>
    <t>Guidance: The landowner or manager provides rationale for the types of equipment used in different situations. Where they are not legally allowed to restrict the type of equipment (e.g., some state harvesting contracting requirements), the plan describes how different types of equipment are selected.</t>
  </si>
  <si>
    <t>7.1.q</t>
  </si>
  <si>
    <t>Intent: This Indicator ensures that potential impacts and outcomes of site specific activities are addressed in a way that reflects the intent of a more general (not site-specific) management plan.
Desired outcomes include both the immediate post-activity condition (e.g., stocking and composition) and desired longer-term outcomes (e.g., regeneration).
Other significant site disturbing management activities may include, but are not limited to: site preparation, prescribed burns, use of chemicals or biological control agents, and road building or significant road maintenance.
Guidance: Operation plans may be integrated into the management plan (more likely on small ownerships) or be a separate document prior to the activity (e.g., a form or narrative, with associated map).
Harvest activity descriptions include the silvicultural system and specific practice, and desired post-harvest condition and other outcomes (e.g. regeneration).
This Indicator may be addressed with a combination of documents, such as contracts, maps, BMPs, and pre-harvest checklists.
For public lands, plans should be made available to the public prior to commencement of significant operations. The land manager should address public comments as part of the process of revising the plans.</t>
  </si>
  <si>
    <t>7.1.r</t>
  </si>
  <si>
    <t>The management plan shall be periodically revised to incorporate the results of monitoring or new scientific and technical information, as well as to respond to changing environmental, social and economic circumstances.</t>
  </si>
  <si>
    <t>Intent: Elements of Criterion 7.2 are elaborated upon more fully under the related Indicators of Principle 8. This Criterion is closely related to Criterion 8.4 which requires that monitoring results be incorporated into the management plan.</t>
  </si>
  <si>
    <t>7.2.a</t>
  </si>
  <si>
    <t>7.2.a The management plan is kept up to date. It is reviewed on an ongoing basis and is updated whenever necessary to incorporate the results of monitoring or new scientific and technical information, as well as to respond to changing environmental, social and economic circumstances. At a minimum, a full revision occurs every 10 years.</t>
  </si>
  <si>
    <t>Intent: The rigor of the review and update is contingent upon scale and intensity of management, and updates should focus on those aspects of the plan where changes are necessary.
It is not the intent that a hard-copy management plan is re-written every time there is a harvest or a natural disturbance (wildfire or pest infestation) on some part of the FMU. When the impact is large enough to require changes in management strategy, it may require revision of specific parts of the management plan.
Reasons for modifying the management plan may include but are not limited to: (1) in response to, and to incorporate, the results of monitoring as outlined in Principle 8; (2) whenever changes are proposed to the plan’s primary objectives or management system; (3) whenever a significant environmental impact, threat or natural disturbance occurs; (4) whenever significant changes in uses of the FMU occur; (5) when there are significant changes in socio-economic circumstances.
The management system may incorporate ongoing and dynamic processes or data such as GIS.</t>
  </si>
  <si>
    <t>Forest workers shall receive adequate training and supervision to ensure proper implementation of the management plan.</t>
  </si>
  <si>
    <t>7.3.a</t>
  </si>
  <si>
    <t>7.3.a Workers are qualified to properly implement the management plan; all forest workers are provided with sufficient guidance and supervision to adequately implement their respective components of the plan.</t>
  </si>
  <si>
    <t>Guidance: Adequate training and supervision measures may include but are not limited to: employers actively train employees in the goals and requirements of this and other applicable FSC standards; loggers and other operators participate in informal and formal training, such as Forest Industry Safety Training Alliance, Game of Logging and similar programs; professional foresters and resource managers meet continuing education standards, such as Society of American Foresters 'Certified Forester' program; foresters, loggers, and other relevant employees are trained to understand SMZ, RMZ, rare species, and HCVF forest protection requirements for the forest, as well as safeguards relating to chemical applications; field personnel are provided with written harvest plans and/or maps that clearly guide actions required to implement the management plan; and meetings occur as needed to review operations and make any necessary adjustments.</t>
  </si>
  <si>
    <t>While respecting the confidentiality of information, forest managers shall make publicly available a summary of the primary elements of the management plan, including those listed in Criterion 7.1 above</t>
  </si>
  <si>
    <t>Intent: The owner or manager of a private forest may withhold proprietary information (e.g., timber volumes by size and age class, marketing strategies, and other financial information, see Criterion 8.5) but is required to share information from the plan that informs stakeholders of management activities and implementation of the Principles, Criteria and Indicators found in this Standard.</t>
  </si>
  <si>
    <t>7.4.a</t>
  </si>
  <si>
    <t>7.4.a While respecting landowner confidentiality, the management plan or a management plan summary that outlines the elements of the plan described in Criterion 7.1 is available to the public either at no charge or a nominal fee.</t>
  </si>
  <si>
    <t>Guidance: See Criterion 8.5 for more information on respecting landowner confidentiality and what is acceptable to provide in a public summary. Limited elements of the plan may be excluded to protect the security of environmentally sensitive and/or proprietary information.
When possible, the forest owner/manager should post a summary of the management plan on their website, but at a minimum this summary is made available upon request.</t>
  </si>
  <si>
    <t>7.4.b</t>
  </si>
  <si>
    <t>7.4.b Managers of public forests make draft management plans, revisions and supporting documentation easily accessible for public review and comment prior to their implementation. Managers address public comments and modify the plans to ensure compliance with this Standard</t>
  </si>
  <si>
    <t>Applicability: this Indicator is applicable only to public forests.</t>
  </si>
  <si>
    <t>Intent: A key aspect of forest management is monitoring to ensure that current conditions are known and can be compared with desired future conditions and management objectives, and as necessary to adjust management techniques to address social, economic or environmental effects. Monitoring ensures that forest management, conservation, and restoration objectives continue to be met as effectively as possible, even given unanticipated outcomes and/or changing conditions. Principle 8 is concerned with design and implementation of the monitoring program. Principle 8 also identifies requirements that enable an FSC chain-of-custody to operate.
Monitoring programs shall be designed appropriate to the scale and intensity of forest management.</t>
  </si>
  <si>
    <t>The frequency and intensity of monitoring should be determined by the scale and intensity of forest management operations as well as the relative complexity and fragility of the affected environment.  Monitoring procedures should be consistent and replicable over time to allow comparison of results and assessment of change.</t>
  </si>
  <si>
    <t>8.1.a</t>
  </si>
  <si>
    <t>Guidance: Monitoring should be focused on data that are of sufficient detail to evaluate current conditions, the effects of management on economic, environmental, and social resources of the FMU, and to track progress towards desired future conditions and management objectives.
The monitoring program should describe procedures and their frequency, and be sufficient to ensure that current conditions are known and can be compared with desired future conditions and management objectives.
Scale of operations: Medium and large ownerships are expected to have systematic and robust data collections for resources that are affected by management, while smaller operations may have informal and qualitative requirements for data collection.
Intensity and frequency of operations: More and/or better data are needed for resources that are significantly or frequently altered (e.g., timber stocking composition, and stand structure) than for those that are minimally impacted (e.g., protected areas where there are no operations).</t>
  </si>
  <si>
    <t>8.2.a.1</t>
  </si>
  <si>
    <t>8.2.a.1 For all commercially harvested products, an inventory system is maintained. The inventory system includes at a minimum: a) species, b) volumes, c) stocking, d) regeneration, and e) stand and forest composition and structure; and f) timber quality.</t>
  </si>
  <si>
    <t>Guidance: Information gathered and maintained as part of the inventory system is dependent on the scale and intensity of the management objectives.</t>
  </si>
  <si>
    <t>8.2.a.2</t>
  </si>
  <si>
    <t>8.2.a.2 Significant, unanticipated removal or loss or increased vulnerability of forest resources is monitored and recorded. Recorded information includes date and location of occurrence, description of disturbance, extent and severity of loss, and may be both quantitative and qualitative.</t>
  </si>
  <si>
    <t>Guidance: Removal, loss or increased vulnerability of forest products may result from poaching, fire, pests, disease, storm, over-browsing or other depredation, infestation by invasive species or other disturbances.</t>
  </si>
  <si>
    <t>8.2.b</t>
  </si>
  <si>
    <t>8.2.b The forest owner or manager maintains records of harvested timber and NTFPs (volume and product and/or grade). Records must adequately ensure that the requirements under Criterion 5.6 are met.</t>
  </si>
  <si>
    <t>8.2.c</t>
  </si>
  <si>
    <t>8.2.c The forest owner or manager periodically obtains data needed to monitor presence on the FMU of: 1) Rare, threatened and endangered species and/or their habitats; 2) Common and rare plant communities and/or habitat; 3) Location, presence and abundance of invasive species; 4) Condition of protected areas, set-asides and buffer zones; 5) High Conservation Value Forests (see Criterion 9.4).</t>
  </si>
  <si>
    <t>Intent: It is not the intent of Indicator 8.2.c to require that all species be monitored, but rather to focus on monitoring of habitat conditions (as indicated by Criterion 6.2 and Criterion 6.3).
Guidance: Monitoring should be adequate to address the habitat conditions required by Criteria 6.2, 6.3, 6.4, and Principle 9.
The intensity of monitoring required to address habitats protected by Criteria 6.2, 6.4, and Principle 9 is relative to the degree of protection and allowed management activities. For protected areas, informal monitoring may be sufficient. However, if management may have adverse impacts on a species (for example, intensive harvesting in a small watershed with endangered fish), then population monitoring may be necessary. Wherever RTE species are involved, more intense evaluation and protection actions are likely required. Consultation with conservation agencies responsible for the species or habitat type may be used to determine the level of monitoring.
Common plant and wildlife species habitat is primarily addressed by monitoring the abundance and distribution of plant communities and/or habitat types and their associated development, size class and/or successional stages. Approaches to classifying plant communities and development stages are described in the guidance to Indicator 6.1.a. The intensity of monitoring for other elements of Criterion 6.3 is dependent on the scale and intensity of the operations. Elements monitored may include: analysis of habitat connectivity as landscape-scale habitat features as indicated by forest inventory, cover type data, and aerial imagery; condition of riparian zones and other important habitats; and the size and abundance of snags and live decay trees.
Informal approaches to monitoring invasive species (e.g., pre-harvest site inspections) may be adequate if the observations are routinely made and adequate to identify invasive species in early stages.</t>
  </si>
  <si>
    <t>8.2.d.1</t>
  </si>
  <si>
    <t>8.2.d.1 Monitoring is conducted to ensure that site specific plans and operations are properly implemented, environmental impacts of site disturbing operations are minimized, and that harvest prescriptions and guidelines are effective.</t>
  </si>
  <si>
    <t>Guidance: This includes evidence of potential impacts to soil and water quality, wetlands and riparian zones, and instances of erosion or damage to non-target species.
Short-term impacts are monitored during and at the close of operations.
Long-term impacts are monitored at an appropriate length of time after the operation to ensure that protection measures (e.g., water bars) are stable and functioning. Once protection measures are determined to be stable and effective, additional long-term monitoring may not be required.</t>
  </si>
  <si>
    <t>8.2.d.2</t>
  </si>
  <si>
    <t>8.2.d.2 A monitoring program is in place to assess the condition and environmental impacts of the forest-road system.</t>
  </si>
  <si>
    <t>Intent: The forest-road system includes trails used for motorized recreation.
Guidance: Road system monitoring may include but is not limited to: potential slope failures, erosion and water quality impacts, aquatic species’ passage, overall road extent and density, and impacts of skid trails and other non-permanent roads.
Monitoring requirements may be minimized in areas where there is no management activity and/or on non-active roads.</t>
  </si>
  <si>
    <t>8.2.d.3</t>
  </si>
  <si>
    <t>8.2.d.3 The landowner or manager monitors relevant socio-economic issues (see Indicator 4.4.a), including the social impacts of harvesting, participation in local economic opportunities (see Indicator 4.1.g), the creation and/or maintenance of quality job opportunities (see Indicator 4.1.b), and local purchasing opportunities (see Indicator 4.1.e).</t>
  </si>
  <si>
    <t>8.2.d.4</t>
  </si>
  <si>
    <t>8.2.d.4 Stakeholder responses to management activities are monitored and recorded as necessary.</t>
  </si>
  <si>
    <t>8.2.d.5</t>
  </si>
  <si>
    <t>8.2.d.5 Where sites of cultural significance exist, the opportunity to jointly monitor sites of cultural significance is offered to tribal representatives (see Principle 3).</t>
  </si>
  <si>
    <t>8.2.e</t>
  </si>
  <si>
    <t>8.2.e The forest owner or manager monitors the costs and revenues of management in order to assess productivity and efficiency.</t>
  </si>
  <si>
    <t>Intent: This Indicator is closely related to Criterion 5.1, which identifies that economic viability should take into account environmental, social and operational costs of production.
Revenues include income from timber and non-timber resources, recreational leases, payments for ecosystem services, and other forest uses within the FMU.</t>
  </si>
  <si>
    <t>Documentation shall be provided by the forest manager to enable monitoring and certifying organisations to trace each forest product from its origin, a process known as the "chain of custody."</t>
  </si>
  <si>
    <t>Intent: Chain-of-custody (CoC) is an important aspect of the FSC system. For products claimed to be sourced from FSC-certified forests, CoC tracks certified products from the forest of origin throughout the supply chain. The critical first link in the supply chain, and the focus of this Criterion, is from the point of harvest to the transfer of ownership, and it is the responsibility of the forest owner/manager of a FSC-certified forest to maintain the integrity of certified products within this first link in the supply chain.</t>
  </si>
  <si>
    <t>8.3.a</t>
  </si>
  <si>
    <t>8.3.a When forest products are being sold as FSC-certified, the forest owner or manager has a system that prevents mixing of FSC-certified and non-certified forest products prior to the point of sale.</t>
  </si>
  <si>
    <t>8.3.b</t>
  </si>
  <si>
    <t>8.3.b The forest owner or manager maintains documentation to enable the tracing of the harvested material from each harvested product from its origin to the point of sale.</t>
  </si>
  <si>
    <t>Intent: This Indicator does not require the landowner or manager to maintain a Chain-of-Custody certificate, but rather to be able to sell an FSC-certified product as certified to a Chain-of-Custody business.</t>
  </si>
  <si>
    <t>The results of monitoring shall be incorporated into the implementation and revision of the management plan.</t>
  </si>
  <si>
    <t>8.4.a</t>
  </si>
  <si>
    <t>8.4.a The forest owner or manager monitors and documents the degree to which the objectives stated in the management plan are being fulfilled, as well as significant deviations from the plan.</t>
  </si>
  <si>
    <t>8.4.b</t>
  </si>
  <si>
    <t>8.4.b Where monitoring indicates that management objectives and guidelines, including those necessary for conformance with this Standard, are not being met or if changing conditions indicate that a change in management strategy is necessary, the management plan, operational plans, and/or other plan implementation measures are revised to ensure the objectives and guidelines will be met. If monitoring shows that the management objectives and guidelines themselves are not sufficient to ensure conformance with this Standard, then the objectives and guidelines are modified.</t>
  </si>
  <si>
    <t>Intent: This Indicator requires that the results of monitoring be reflected in the implementation of the management plan. Revisions to the management plan as a result of monitoring are also addressed in Criterion 7.2.</t>
  </si>
  <si>
    <t>While respecting the confidentiality of information, forest managers shall make publicly available a summary of the results of monitoring indicators, including those listed in Criterion 8.2.</t>
  </si>
  <si>
    <t>8.5.a</t>
  </si>
  <si>
    <t>Guidance: Information that is considered confidential can be presented in such a way as to protect its confidentiality, including data on production, inventory, growth and costs of operation, and other information deemed to provide a competitive advantage or proprietary in nature. This information can be represented in the public summary as trends, percentages, or in terms of their relation to the goals and limits outlined in the management plan.</t>
  </si>
  <si>
    <t>Intent: High Conservation Value Forests are managed to protect and maintain their identified high conservation value attributes. In some cases, active management is consistent with these attributes, and in other cases (e.g., most old growth forests), active management is specifically precluded.
FSC introduced the concept of High Conservation Value Forests (HCVFs) in 1999 to ensure identification and proper management of forest areas with exceptional conservation value. FSC defines High Conservation Value Forests as those that possess one or more of the following High Conservation Values (HCVs):
1. HCV forest areas containing globally, regionally or nationally significant concentrations of biodiversity values (e.g., endemism, endangered species, refugia), including RTE species and their habitats;
2. HCV forest areas containing globally, regionally or nationally significant large landscape level forests, contained within, or containing the management unit, where viable populations of most if not all naturally occurring species exist in natural patterns of distribution and abundance;
3. HCV forest areas that are in or contain rare, threatened or endangered ecosystems;
4. HCV forest areas that provide basic services of nature in critical situations (e.g., watershed protection, erosion control);
5. HCV forest areas fundamental to meeting basic needs of local communities (e.g., subsistence, health); or,
6. HCV forest areas critical to local communities’ traditional cultural identity (areas of cultural, ecological, economic or religious significance identified in cooperation with such local communities).</t>
  </si>
  <si>
    <t>The FSC-US National HCVF Assessment Framework may be used as a resource for assessing the presence of HCVs on the FMU, and includes definitions, data resources, and guiding questions. This Framework is currently available in the Standards section of the FSC-US website, www.us.fsc.org.
See Appendix F ‘High Conservation Value Forests’ for definitions and guidance on the terms listed above.</t>
  </si>
  <si>
    <t>Applicability: All forest operations, regardless of size and scale, must adequately meet the intent of this Criterion; the complexity of the assessment is based on the scale and intensity of the operation.</t>
  </si>
  <si>
    <t>9.1.a</t>
  </si>
  <si>
    <t>9.1.a The forest owner or manager identifies and maps the presence of High Conservation Value Forests (HCVF) within the FMU and, to the extent that data are available, adjacent to their FMU, in a manner consistent with the assessment process, definitions, data sources, and other guidance described in Appendix F.                                                                                                                                   Given the relative rarity of old growth forests in the contiguous United States, these areas are normally designated as HCVF, and all old growth must be managed in conformance with Indicator 6.3.a.3 and requirements for legacy trees in Indicator 6.3.f.</t>
  </si>
  <si>
    <t>Intent: A High Conservation Value Forest is an area with one or more of the attributes listed in the Principle-level Intent statement and further defined in Appendix F.
Data resources for HCV 1-4: The rigor of the assessment, including choices of data sources consulted, is based on the likelihood of, and the occurrence of, HCVs on the FMU and the risk of negative impacts to the HCVs. Data sources include:
• State Natural Heritage Programs
• State conservation, fish and wildlife Agencies
• State Wildlife Action Plan
• US Fish and Wildlife Service
• National Marine Fisheries Service
• Local or regional water management districts
• Nature Serve
• Conservation groups whose primary mission is science-based biodiversity protection and management (e.g., The Nature Conservancy, Audubon)
• Local experts (e.g., hydrologists, soil scientists, tribal experts)
• Forest Management Unit (FMU) cover type maps and forest inventory data
• US Forest Service (USFS) Ecoregions (See Appendix D)
• Rare ecosystem information gathered as per Criteria 6.1, 6.2 and 6.4
• For old growth, stand-level assessments
• Soil, watershed and aquifer maps</t>
  </si>
  <si>
    <t>Data resources for HCV 5-6: In most cases, assessments of local community rights (i.e., legal or customary tenure or use rights) and tribal rights consistent with Criterion 2.2, Principle 3, and Criterion 4.4 will be sufficient to determine if there is potential for this HCV to occur on the FMU. Additional information sources may include but are not limited to:
• Native American tribes, bands, and organizations
• Community groups dependent upon the forest for basic needs as identified
• Federal and state government agencies with responsibilities to Native American groups and local communities
• Anthropologists or social scientists with local forest expertise
• State cultural heritage list
Guidance: The HCVF Assessment Framework may be used as a resource for determining the presence</t>
  </si>
  <si>
    <t>9.1.b</t>
  </si>
  <si>
    <t>Guidance: Dependent on the potential for negatively impacting HCVs, a credible outside review of the assessment may be required.</t>
  </si>
  <si>
    <t>9.1.c</t>
  </si>
  <si>
    <t>9.1.c A summary of the assessment results and management strategies (see Criterion 9.3) is included in the management plan summary that is made available to the public.</t>
  </si>
  <si>
    <t>The consultative portion of the certification process must place emphasis on the identified conservation attributes, and options for the maintenance thereof.</t>
  </si>
  <si>
    <t>Intent: This Criterion is focused on the landowner or manager engaging in a consultation process and not the CBs certification process. FSC-ADV-30-901 Interpretation of Criterion 9.2 clarifies the meaning of this Criterion. The FSC Board of Directors agreed that the Criterion requires that forest managers should consult with stakeholders to identify presence of, and management options for, High Conservation Values. Further background information is available in the FSC Board paper BM28-17 FSC Criterion 9.2.</t>
  </si>
  <si>
    <t>9.2.a</t>
  </si>
  <si>
    <t>Guidance: Experts may include employees of the forest owner/manager who possess the requisite expertise, but external stakeholders with experience pertinent to the HCVF attribute must always be consulted.</t>
  </si>
  <si>
    <t>9.2.b</t>
  </si>
  <si>
    <t>9.2.b On public forests, a transparent and accessible public review of proposed HCV attributes and HCVF areas and management is carried out. Information from stakeholder consultations and other public review is integrated into HCVF descriptions, delineations and management.</t>
  </si>
  <si>
    <t>Applicability: this Indicator only applies to public lands.</t>
  </si>
  <si>
    <t>The management plan shall include and implement specific measures that ensure the maintenance and/or enhancement of the applicable conservation attributes consistent with the precautionary approach.  These measures shall be specifically included in the publicly available management plan summary.</t>
  </si>
  <si>
    <t>Applicability: If no HCVs are present on the FMU, then the forest owner/manager does not need to include these measures in the management plan.
Intent: The conservation attribute is the HCVF attribute.
Additional information on the precautionary approach can be found in FSC-DIS-01-008.</t>
  </si>
  <si>
    <t>9.3.a</t>
  </si>
  <si>
    <t>9.3.a The management plan and relevant operational plans describe the measures necessary to ensure the maintenance and/or enhancement of all high conservation values present in all identified HCVF areas, including the precautions required to avoid risks or impacts to such values (see Principle 7). These measures are implemented.</t>
  </si>
  <si>
    <t>9.3.b</t>
  </si>
  <si>
    <t>9.3.b All management activities in HCVFs must maintain or enhance the high conservation values and the extent of the HCVF.</t>
  </si>
  <si>
    <t>9.3.c</t>
  </si>
  <si>
    <t>9.3.c If HCVF attributes cross ownership boundaries and where maintenance of the HCV attributes would be improved by coordinated management, then the forest owner or manager attempts to coordinate conservation efforts with adjacent landowners.</t>
  </si>
  <si>
    <t>Annual monitoring shall be conducted to assess the effectiveness of the measures employed to maintain or enhance the applicable conservation attributes.</t>
  </si>
  <si>
    <t>Applicability: If no HCVs are present on the FMU, then the forest owner/manager does not need to conduct this monitoring.</t>
  </si>
  <si>
    <t>9.4.a</t>
  </si>
  <si>
    <t>Guidance: HCVFs that are not managed and/or are not easily accessible may have a basic form of monitoring, but the monitoring needs to adequately allow the forest owner/manager to be able to evaluate whether conservation attributes are being impacted.</t>
  </si>
  <si>
    <t>9.4.b</t>
  </si>
  <si>
    <t>9.4.b When monitoring results indicate increasing risk to a specific HCV attribute, the forest owner/manager re-evaluates the measures taken to maintain or enhance that attribute, and adjusts the management measures in an effort to reverse the trend.</t>
  </si>
  <si>
    <t>Intent: Management measures are adjusted to the extent allowed by law.
Where risks to HCV attributes are beyond the control of the forest owner/manager, (e.g., acid deposition, invasive species that are impractical to control), the rationale for lack of action to address those risks is documented.</t>
  </si>
  <si>
    <t>NA</t>
  </si>
  <si>
    <t>Applicability: On sites that historically were natural forest ecosystems and are capable of supporting natural forests, within the portion of the FMU being managed as plantations, the following indicators do not apply: 6.3.d, 6.3.e, 6.3.g.1, and 6.3.g.2. On sites that historically were non-forest and those sites that are not capable of supporting natural forests, within the portion of the FMU being managed as plantations, the following indicators do not apply: 6.3.b, 6.3.d, 6.3.e, 6.3.f, and 6.3.g.1.
All other indicators are pertinent. These indicators are implemented in the plantation portions of the FMU devoted to restoration (as covered by Criterion 10.5).</t>
  </si>
  <si>
    <t>The management objectives of the plantation, including natural forest conservation and restoration objectives, shall be explicitly stated in the management plan, and clearly demonstrated in the implementation of the plan.</t>
  </si>
  <si>
    <t>10.1.a</t>
  </si>
  <si>
    <t>10.1.a Consistent with all the indicators within Principle 10 and requirements of Principle 7, the management plan contains clear descriptions of the management goals and prescriptions for plantations on the FMU, of the rationale for plantation management within the FMU, and the relationship between the plantations and natural forest conservation and restoration objectives within the unit.</t>
  </si>
  <si>
    <t>10.1.b</t>
  </si>
  <si>
    <t>10.1.b The forest owner or manager demonstrates clear progress in implementation of the components of the management plan addressing natural forest conservation and restoration objectives as they pertain to plantation management.</t>
  </si>
  <si>
    <t>The design and layout of plantations should promote the protection, restoration and conservation of natural forests, and not increase pressures on natural forests. Wildlife corridors, streamside zones and a mosaic of stands of different ages and rotation periods shall be used in the layout of the plantation, consistent with the scale of the operation. The scale and layout of plantation blocks shall be consistent with the patterns of forest stands found within the natural landscape.</t>
  </si>
  <si>
    <t>10.2.a</t>
  </si>
  <si>
    <t>10.2.a For plantations established on soils capable of supporting natural forests, harvest units shall be arranged to provide or maintain areas of vegetative cover that allows populations of mid to late successional and sedentary native plant and animal species to survive or be reestablished within the plantation.</t>
  </si>
  <si>
    <t>Applicability: this Indicator only applies to plantations established on soils capable of supporting natural forests.
Guidance: Wildlife corridors, streamside zones and a mosaic of stands of different ages and rotation periods are addressed in the layout of harvest units and may be used to achieve this Indicator or parts of this Indicator. This Indicator addresses the FMU in its entirety and the arrangement of plantations and natural ecosystems within the FMU.</t>
  </si>
  <si>
    <t>10.2.b</t>
  </si>
  <si>
    <t>10.2.b New plantation establishment does not replace, endanger, or otherwise diminish the ecological integrity of any existing natural ecosystems on the FMU, including primary, natural, or semi-natural forests on the FMU. Note that restoration plantations may be established on degraded, semi-natural forests (see Criterion 6.10). Plantations can be established on the following sites: former plantations; agricultural lands; and non-forested lands that were historically naturally forested but have been used for non-forest purposes since before 1994 (see additional conditions in Criterion 10.9). New plantations are not established on rare or threatened non-forest habitats or ecosystems.</t>
  </si>
  <si>
    <t>Guidance: Refer to Criterion 6.10 for all restrictions regarding conversion of FSC-certified lands. Conversion of natural and semi-natural forests to plantations is prohibited in all regions of the US. Conversion of degraded, semi-natural stands to restoration plantings is acceptable.</t>
  </si>
  <si>
    <t>10.2.c</t>
  </si>
  <si>
    <t>Applicability: The entire first paragraph applies to all regions except the Pacific Coast region and the entire second paragraph applies only to the Pacific Coast region.
Intent: the goal of the language pertaining to restoration is to allow silvicultural treatments, including openings greater than the limits described above, that are important to forest health and restoration as long as they are justified by credible scientific analysis. The existence of plant pests and pathogens as well as other restoration efforts may lead to conditions that warrant departures from these limits.</t>
  </si>
  <si>
    <t>10.2.d</t>
  </si>
  <si>
    <t>10.2.d On openings larger than 80 acres that are justified by credible scientific analysis, live trees and native vegetation are retained in a proportion and configuration that are consistent with the characteristic natural disturbance regime in each community type, unless retention at a lower level is necessary for restoration purposes.</t>
  </si>
  <si>
    <t>Guidance: Retention for protecting present ecological values, such as streams is of primary importance. Retention for wildlife purposes is based on the needs of species native to and naturally present at the site. The levels of green-tree retention depend on such factors as habitat connectivity and needs of representative plant and animal species. Retention is distributed as clumps, strips, and dispersed individuals, appropriate to site conditions. Retained trees comprise a diversity of species and size classes, which includes large and old trees, when available.</t>
  </si>
  <si>
    <t>10.2.e</t>
  </si>
  <si>
    <t>10.2.e In all regions except the Southeast, before an area is harvested, regeneration in adjacent forested areas (either natural forest or plantation) on the FMU must be of the subsequent advanced successional habitat stage, or exceed ten feet in height, or achieve canopy closure along at least 50% of its perimeter.
In the Southeast Region, harvest units are arranged to support viable populations of native species of flora and fauna. For hardwood ecosystems, regeneration in previously harvested areas reaches a mean height of at least ten feet or achieves canopy closure before adjacent areas are harvested. For southern pine ecosystems, (e.g. upland pine forests, pine flatwoods forests, sand pine scrub), harvest areas are located, if possible, adjacent to the next youngest stand to enable early successional or groundcover-adapted species to migrate across the early successional continuum.</t>
  </si>
  <si>
    <t>Applicability: This requirement applies to harvest units within an ownership (harvests on adjacent ownerships need not be accounted for). An area adjacent to a regeneration harvest may be harvested prior to these green-up conditions providing that the sum area of the opening is not greater than the opening size restrictions stated in Indicator 10.2.c (e.g., 80 acres). The first paragraph of Indicator 10.2.d applies to all regions except the Southeast, and the second paragraph only applies to the Southeast Region.
Intent: The goal is to create or enhance a mosaic of habitat types and ages. In the Southeast, the goal is to provide suitable habitat for early successional species.</t>
  </si>
  <si>
    <t xml:space="preserve">Diversity in the composition of plantations is preferred, so as to enhance economic, ecological and social stability. Such diversity may include the size and spatial distribution of management units within the landscape, number and genetic composition of species, age classes and structures. </t>
  </si>
  <si>
    <t>10.3.a</t>
  </si>
  <si>
    <t>10.3.a Plantation management alone or in combination with natural forest management contributes to the economic stability of the local community, or helps the owner maintain the property as a working forest.</t>
  </si>
  <si>
    <t>10.3.b</t>
  </si>
  <si>
    <t>10.3.b On plantations established on soils capable of supporting natural forests, the forest owner or manager maintains, conserves, and/or restores forest health and diversity, including wildlife habitat and soil productivity, by maintaining appropriate diversity of size, structures, age classes, species and genetics across the plantation FMU.</t>
  </si>
  <si>
    <t>Applicability: This only applies to plantations established on soils capable of supporting natural forests.
Intent: The goal of the Indicator is in part to create and maintain structural and species diversity that results in high quality early- and mid-successional wildlife habitat.
Guidance:
• Thinnings provide light to the forest floor to enhance the diversity of understory species.
• Coarse woody debris and snags are retained and/or recruited for wildlife habitat.
• Islands of vegetation and advanced regeneration are retained, and are spatially arranged to provide refugia for wildlife and plant species.
• An herbaceous layer, shrub layer, and mid-story is retained in selected areas and allowed to develop.
• Genetic diversity is maintained as justified by credible scientific analysis to buffer against pests and extreme environmental conditions.</t>
  </si>
  <si>
    <t xml:space="preserve">The selection of species for planting shall be based on their overall suitability for the site and their appropriateness to the management objectives. In order to enhance the conservation of biological diversity,  native species are preferred over exotic species in the establishment of plantations and the restoration of degraded ecosystems.  Exotic species, which shall be used only when their performance is greater than that of native species, shall be carefully monitored to detect unusual mortality, disease, or insect outbreaks and adverse ecological impacts.  </t>
  </si>
  <si>
    <t>10.4.a</t>
  </si>
  <si>
    <t>10.4.a Species shall be used for planting that are suitable and appropriate to the site and are consistent with maintaining FMU health and productivity. Species native to the region are preferred to other species (not native to the region).</t>
  </si>
  <si>
    <t>10.4.b</t>
  </si>
  <si>
    <t>10.4.b For the Northeast, Ouachita/Ozark, Rocky Mountain, Southwest, Pacific Coast and Lake States regions, the use of exotic species (i.e. species not native to the region) is contingent on credible scientific analysis confirming that the species in question is non-invasive, will not create significant risk to forest health, and performs better than species native to the region. If exotic plants are used, their provenance and the location of their use are documented and their ecological effects are monitored.
In the Pacific Coast region, on soils capable of supporting natural forests, only species native to the site are planted.                                                                                                                                               In the Mississippi Alluvial Valley Appalachian, and Southeast regions, the planting of exotic species is used only for site remediation. Justification for such plantings is provided. The species in question shall be non-invasive, shall not create significant risk to forest health, and shall perform better than native species. Their provenance and the location of their use are documented and their ecological effects are monitored.</t>
  </si>
  <si>
    <t>Applicability: The first paragraph applies to all regions except for the Mississippi Alluvial Valley, Appalachian and Southeast regions. The second paragraph of Indicator 10.4.b applies only to the Pacific Coast; the third paragraph applies only to the Mississippi Alluvial Valley, Appalachian, and Southeast regions.
Guidance: See additional conditions under Indicator 10.2.b and Criterion 10.9 addressing where plantations may be established or re-established and still be considered for certification.</t>
  </si>
  <si>
    <t xml:space="preserve">A proportion of the overall forest management area, appropriate to the scale of the plantation and to be determined in regional standards, shall be managed so as to restore the site to a natural forest cover. </t>
  </si>
  <si>
    <t>Applicability: The Criterion was written under the assumption that the plantation site was historically natural forest as opposed to a non-forest ecosystem and, thus, a portion could be restored to natural forest cover. In cases where the plantation was established on non-forest ecosystems, restoration efforts should be focused on native ecosystems and prioritized to local conditions and environmental priorities. Those portions of the FMU that are being maintained and/or restored as natural or semi-natural forest cover are subject to all requirements in Principles 1-9 of this Standard.
Intent: SMZs and other protected forest areas maintained or restored as natural or semi-natural forests within the FMU may be included as part of the natural forest cover required to be maintained or restored. An FMU that has more than these minimum designated percentages in natural or semi-natural forests may not convert these areas to plantations without addressing requirements in Criterion 6.10.</t>
  </si>
  <si>
    <t>10.5.a</t>
  </si>
  <si>
    <t>10.5.a Areas of forest and/or plantation to be restored to natural conditions are chosen through a landscape analysis that focuses on enhancing principle characteristics of the native ecosystem or providing important ecological benefits at the stand or landscape level.</t>
  </si>
  <si>
    <t>Guidance: Areas to be restored to natural conditions are selected with the priority of achieving the greatest conservation gain but may include considerations of economic feasibility. Greatest conservation gain includes:
• providing mature forest conditions and other ecological attributes that may be under-represented across the forest landscape;
• implementing regional, state, and landscape-level forest ecosystem and native fish and wildlife habitat conservation and restoration plans and objectives;
• creating conservation zones that provide adequate interior forest habitat for native species;
• restoring riparian areas, migration corridors among areas of existing natural forest, and unstable slopes;
• providing social and cultural values associated with restoration to natural conditions.</t>
  </si>
  <si>
    <t>10.5.b</t>
  </si>
  <si>
    <t>10.5.b Areas to be restored to natural conditions are prioritized where the analysis indicates the greatest conservation gain and are designed for long-term restoration.</t>
  </si>
  <si>
    <t>10.5.c</t>
  </si>
  <si>
    <t>10.5.c Management plans should clearly state the extent and location of areas selected for such restoration, as well as the rationale for their selection.</t>
  </si>
  <si>
    <t>10.5.d</t>
  </si>
  <si>
    <t>10.5.d Areas of forest and/or plantation to be restored or maintained as natural forests are managed to provide a diversity of community types, wildlife habitats, and ecological functions native to the site.</t>
  </si>
  <si>
    <t>10.5.e</t>
  </si>
  <si>
    <t>10.5.f</t>
  </si>
  <si>
    <t>Guidance regarding off-FMU restoration: Examples of eligible conservation agreements include:
• purchase of conservation easements
• purchase of fee title.</t>
  </si>
  <si>
    <t>10.5.g</t>
  </si>
  <si>
    <t>10.5.g All plantations on forest soils on public lands are managed to restore and maintain natural forest vegetation, structure, function, and habitats, and fully meet, at the earliest possible time, all aspects of Principles and Criteria 1-9 that are relevant to natural forests for the area.</t>
  </si>
  <si>
    <t>Applicability: this Indicator is only applicable to public lands.</t>
  </si>
  <si>
    <t>Measures shall be taken to maintain or improve soil structure, fertility, and biological activity. The techniques and rate of harvesting, road and trail construction and maintenance, and the choice of species shall not result in long term soil degradation or adverse impacts on water quality, quantity or substantial deviation from stream course drainage patterns.</t>
  </si>
  <si>
    <t>10.6.a</t>
  </si>
  <si>
    <t>Forest operations do not result in long-term adverse impacts to soil productivity, water resources, and hydrology. Soil disturbance is minimized during road/trail work and site preparation, and site preparation is done in accordance with BMPs.</t>
  </si>
  <si>
    <t>Guidance:
• Intensive practices, such as windrowing and/or bedding, are used only when alternative practices are deemed inadequate and when ecological impacts of these intensive practices are necessary and justified.
• Methods of site preparation are based on terrain, soil conditions, native ground cover, intensity of vegetative competition, and anticipated response of vegetation and planted trees.
• Mechanical site preparation is conducted with the minimum soil disturbance necessary to achieve the objective of site preparation.
• There is little or no evidence of soil erosion and no sedimentation of waterways resulting from recently planted harvest units.</t>
  </si>
  <si>
    <t>10.6.b</t>
  </si>
  <si>
    <t>Tree seedlings are planted in a way that minimizes damage to the soil, while facilitating seedling survival. Tree seedling species are selected appropriate for maintaining long-term site productivity.</t>
  </si>
  <si>
    <t>Guidance: If mechanized tree planting is used, on slopes greater than five percent, it is carried out on the contour.</t>
  </si>
  <si>
    <t>10.6.c</t>
  </si>
  <si>
    <t>Thinning is implemented in a manner that minimizes site disturbance and damage to the residual stand of crop trees and other desired vegetation (See Criterion 6.5).</t>
  </si>
  <si>
    <t>10.6.d</t>
  </si>
  <si>
    <t>10.6.d Fertilizer is applied only when all the following conditions are met:
a) Soil classification or foliar analysis indicates one or more nutrients are a limiting factor for forest productivity.                                                                                                                                                  B) Data and/or scientific literature suggest that the response to fertilization is economically justified.                                                                                                                                                                C) Where necessary due to topography, soils, or other conditions, measures are taken to prevent damage from fertilizer runoff or leaching. This includes preventing influences on native low-nutrient ecological systems, such as pitcher plant bogs, or on ground and surface water quality.
d) Fertilizer application maintains or enhances soil condition and site productivity.</t>
  </si>
  <si>
    <t>10.6.e</t>
  </si>
  <si>
    <t>10.6.e Sufficient woody debris and other organic matter is retained within plantation stands to ensure adequate soil structure and nutrient recycling.</t>
  </si>
  <si>
    <t>Applicability: This Indicator does not apply to plantations that use fire to achieve natural understory and soil conditions.</t>
  </si>
  <si>
    <t>Measures shall be taken to prevent and minimise outbreaks of pests, diseases, fire and invasive plant introductions.  Integrated pest management shall form an essential part of the management plan, with primary reliance on prevention and biological control methods rather than chemical pesticides and fertilisers. Plantation management should make every effort to move away from chemical pesticides and fertilisers, including their use in nurseries.  The use of chemicals is also covered in Criteria 6.6 and 6.7.</t>
  </si>
  <si>
    <t>10.7.a</t>
  </si>
  <si>
    <t>Indicator 10.7.a Outbreaks of pests and disease are controlled by maintaining plantation vigor. Management regimes in plantation areas are designed to minimize forest damage from fire, pests, diseases, wind and other factors. Where applicable:
• Periodic thinnings are scheduled and conducted to reduce competition for light, water, and nutrients.
• The forest owner or manager is aware of potential pest problems associated with the tree species in the plantation and region, and has some knowledge of control procedures.
• Habitat for predators of plantation pests is maintained within or adjacent to the plantation.
• Diversity of tree species is encouraged in the stand.
• Management techniques are used that minimize reliance on chemicals.</t>
  </si>
  <si>
    <t>Guidance: In the absence of biological controls, the use of pesticides to control pests is allowed.
Methods for controlling outbreaks include:
• A diversity of species or clones is maintained within and among stands.
• A diversity of age classes is maintained across the landscape.
• Sufficient habitat for native species of predators is maintained within or adjacent to the stand.</t>
  </si>
  <si>
    <t>10.7.b</t>
  </si>
  <si>
    <t>10.7.b A strategy is in place to control fire damage. Where applicable, prescribed burns are conducted according to BMPs and with adequate planning, equipment, training and weather conditions to maintain control of the burn within the burn plan area.</t>
  </si>
  <si>
    <t>Guidance:
• Natural breaks and/or fire lanes are present and functional.
• Periodic prescribed burning keeps plantation fuel loads low.
• Personnel are adequately trained in fire control or protocol and are aware of available assistance.</t>
  </si>
  <si>
    <t>10.7.c</t>
  </si>
  <si>
    <t>10.7.c The forest owner implements a strategy to prevent or control invasive species, as noted in Indicator 6.3.h</t>
  </si>
  <si>
    <t>Appropriate to the scale and diversity of the operation, monitoring of plantations shall include regular assessment of potential on-site and off-site ecological and social impacts, (e.g. natural regeneration, effects on water resources and soil fertility, and impacts on local welfare and social well-being), in addition to those elements addressed in principles 8, 6 and 4.  No species should be planted on a large scale until local trials and/or experience have shown that they are ecologically well-adapted to the site, are not invasive, and do not have significant negative ecological impacts on other ecosystems. Special attention will be paid to social issues of land acquisition for plantations, especially the protection of local rights of ownership, use or access.</t>
  </si>
  <si>
    <t>10.8.a</t>
  </si>
  <si>
    <t>10.8.a Monitoring of the impacts of plantations, both on and off-site, is conducted in the same manner as the monitoring of natural forests, in accordance with Principles 4, 6, and 8.</t>
  </si>
  <si>
    <t>Guidance: All requirements of monitoring, as stipulated in Principles 4, 6, and 8, except those exempt from plantation management (exemptions are listed in the Principle-level applicability note) pertain to plantation management.</t>
  </si>
  <si>
    <t>Plantations established in areas converted from natural forests after November 1994 normally shall not qualify for certification.  Certification may be allowed in circumstances where sufficient evidence is submitted to the certification body that the manager/owner is not responsible directly or indirectly for such conversion.</t>
  </si>
  <si>
    <t>Applicability: This Criterion only applies to plantations established in areas converted from natural forests. Plantations that are established in other ecosystems (steppe, grassland, etc.) are not covered by this Criterion. See additional conditions regarding plantation establishment on rare or threatened non-forest habitats in Criterion 10.2.
Intent: The November 1994 cutoff date refers to the date of conversion, not the date of plantation establishment. The subsequent requirements do not address plantation areas (or harvested units) that have been harvested and replanted as plantation since 1994 if the date of conversion was prior to the cutoff date.</t>
  </si>
  <si>
    <t>10.9.a</t>
  </si>
  <si>
    <t>10.9.a For plantations established in areas converted after 1994, the forest owner or manager demonstrates to the CB that the manager/owner was not directly or indirectly responsible for the conversion of the natural forest to the plantation.</t>
  </si>
  <si>
    <t>10.9.b</t>
  </si>
  <si>
    <t>10.9.b For plantations established in areas converted after 1994, the forest owner or manager develops and implements a plan to restore the plantation stands to conditions characteristic of natural forests and to manage those stands in compliance with all Indicators of Principles 1-9 as quickly as feasible.</t>
  </si>
  <si>
    <t>Applicability: This Indicator is only applicable to those conditions where the current owner or manager was not responsible for the conversion as stipulated in Indicator 10.9.a.
Intent: The intent is to limit certification of plantations established in areas converted from natural forests after November 1994.
Guidance:
Younger plantations with significant capital invested may need to be managed with a moderate level of intensity to recoup investment before full or significant restoration measures are fully implemented. In these cases, restoration may be phased in as stands reach merchantable ages. Contractual supply obligations and binding supply agreements are generally not acceptable as rationale for delaying restoration.
Examples of activities that are carried out in restoration plantations include:
• modification of the management plan from commercial to restoration;
• enrichment plantings of native species;
• management of soils and coarse woody debris to restore or enhance soil fertility;
• restoration and/or enhancement of native wildlife habitats;
• restoration and/or enhancement of structural diversity by recruiting mid-story and/or understory components;
• control of unwanted vegetation is limited to levels that allow restoration of native species;
• restoration of the fire regime common to natural stands is implemented when feasible.</t>
  </si>
  <si>
    <r>
      <t xml:space="preserve">“Low risk of negative social or environmental impact” </t>
    </r>
    <r>
      <rPr>
        <i/>
        <sz val="11"/>
        <rFont val="Palatino"/>
      </rPr>
      <t>– Some Indicators in the Standard have been determined to be a low risk to negative environmental or social impact in the context of family forests. In the absence of evidence presented to, or otherwise brought to the attention of the Certifying Body (CB), the CB can assume that the landowner/manager is in conformance. In cases where there is cause to believe there is a likelihood of non-conformance with an Indicator (e.g., observed violations, substantiated complaints) or in cases where local conditions warrant a higher rigor of audit, CBs are expected to assess conformance with these requirements.</t>
    </r>
  </si>
  <si>
    <r>
      <t xml:space="preserve">1.1.a Forest management plans and operations demonstrate compliance with all applicable federal, state, county, municipal, and tribal laws, and administrative requirements (e.g., regulations). Violations, outstanding complaints or investigations are provided to the Certifying Body (CB) during the annual audit. 
</t>
    </r>
    <r>
      <rPr>
        <b/>
        <sz val="11"/>
        <color indexed="10"/>
        <rFont val="Palatino"/>
      </rPr>
      <t>FF: For family forests, the management plan or other documents provided to the CB need only include a brief qualitative description of applicable laws. Also, there are no violations observed during the assessment and audit process.</t>
    </r>
  </si>
  <si>
    <r>
      <t xml:space="preserve">1.1.b To facilitate legal compliance, the forest owner or manager ensures that employees and contractors, commensurate with their responsibilities, are duly informed about applicable laws and regulations. 
</t>
    </r>
    <r>
      <rPr>
        <b/>
        <sz val="11"/>
        <color indexed="10"/>
        <rFont val="Palatino"/>
      </rPr>
      <t>FF Supplemental guidance: on-the-ground observations show no evidence that employees and contractors are not observing applicable laws and regulations.</t>
    </r>
  </si>
  <si>
    <r>
      <rPr>
        <b/>
        <sz val="11"/>
        <rFont val="Palatino"/>
      </rPr>
      <t xml:space="preserve">1.2a  </t>
    </r>
    <r>
      <rPr>
        <b/>
        <sz val="11"/>
        <rFont val="Palatino"/>
        <family val="1"/>
      </rPr>
      <t xml:space="preserve">The forest owner or manager provides written evidence that all applicable and legally prescribed fees, royalties, taxes and other charges are being paid in a timely manner. If payment is beyond the control of the landowner or manager, then there is evidence that every attempt at payment was made.
</t>
    </r>
    <r>
      <rPr>
        <b/>
        <sz val="11"/>
        <color rgb="FFFF0000"/>
        <rFont val="Palatino"/>
      </rPr>
      <t>FF Indicator 1.2.a: Low risk of negative social or environmental impact.</t>
    </r>
  </si>
  <si>
    <r>
      <rPr>
        <b/>
        <sz val="11"/>
        <rFont val="Palatino"/>
        <family val="1"/>
      </rPr>
      <t xml:space="preserve">1.3.a Forest management plans and operations comply with relevant provisions of all applicable binding international agreements. Violations, outstanding complaints or investigations are provided to the CB during the annual audit.
</t>
    </r>
    <r>
      <rPr>
        <b/>
        <sz val="11"/>
        <color rgb="FFFF0000"/>
        <rFont val="Palatino"/>
      </rPr>
      <t>FF Indicator 1.3.a: Low risk of negative social or environmental impact.</t>
    </r>
  </si>
  <si>
    <r>
      <rPr>
        <b/>
        <sz val="11"/>
        <rFont val="Palatino"/>
      </rPr>
      <t>Indicator 1.6.c The forest owner or manager notifies the Certifying Body of significant changes in ownership and/or significant changes in management planning within 90 days of such change.</t>
    </r>
    <r>
      <rPr>
        <b/>
        <sz val="11"/>
        <color indexed="10"/>
        <rFont val="Palatino"/>
      </rPr>
      <t xml:space="preserve">
FF Indicator 1.6.c The forest owner, manager or group manager notifies the Certifying Body of significant changes in ownership, the certified land base and/or significant changes in management planning prior to the next scheduled annual audit, or within one year of such change, whichever comes first.</t>
    </r>
  </si>
  <si>
    <r>
      <t xml:space="preserve">2.1.b The forest owner or manager identifies and documents legally established use and access rights associated with the FMU that are held by other parties. 
</t>
    </r>
    <r>
      <rPr>
        <b/>
        <sz val="11"/>
        <color indexed="10"/>
        <rFont val="Palatino"/>
      </rPr>
      <t>FF Applicability: Documentation must be provided only in cases where there is concern about infringing on legally established use and access rights.</t>
    </r>
  </si>
  <si>
    <r>
      <rPr>
        <b/>
        <sz val="11"/>
        <rFont val="Palatino"/>
        <family val="1"/>
      </rPr>
      <t xml:space="preserve">2.3.a If disputes arise regarding tenure claims or use rights then the forest owner or manager initially attempts to resolve them through open communication, negotiation, and/or mediation. If these good-faith efforts fail, then federal, state, and/or local laws are employed to resolve such disputes.
</t>
    </r>
    <r>
      <rPr>
        <b/>
        <sz val="11"/>
        <color rgb="FFFF0000"/>
        <rFont val="Palatino"/>
      </rPr>
      <t xml:space="preserve">FF Indicator 2.3.a Low risk of negative social or environmental impact. </t>
    </r>
  </si>
  <si>
    <r>
      <rPr>
        <b/>
        <sz val="11"/>
        <rFont val="Palatino"/>
        <family val="1"/>
      </rPr>
      <t xml:space="preserve">2.3.b The forest owner or manager documents any significant disputes over tenure and use
</t>
    </r>
    <r>
      <rPr>
        <b/>
        <sz val="11"/>
        <color rgb="FFFF0000"/>
        <rFont val="Palatino"/>
      </rPr>
      <t>FF Indicator 2.3.b Low risk of negative social or environmental impact.</t>
    </r>
  </si>
  <si>
    <r>
      <t xml:space="preserve">3.2.a During management planning, the forest owner or manager consults with American Indian groups that have legal rights or other binding agreements to the FMU to avoid harming their resources or rights. 
</t>
    </r>
    <r>
      <rPr>
        <b/>
        <sz val="11"/>
        <color indexed="10"/>
        <rFont val="Palatino"/>
      </rPr>
      <t>FF Guidance: For family forests that meet the eligibility requirements of having a small forest, direct consultation between small private landowners and tribal representatives is encouraged but may not be feasible. Instead, small landowners may rely on consultation between appropriate state and federal agencies and tribes and then abide by the outcome of those government to government negotiations or settlements. For family forests that are larger in size but meet the eligibility requirements due to the low intensity of operations, direct consultation must be attempted.</t>
    </r>
  </si>
  <si>
    <r>
      <t>FF Indicator 3.3.a The forest owner or manager maintains a list of sites of current or traditional cultural, archeological, ecological, economic or religious significance that have been identified by state conservation agencies and tribal governments on the FMU or that could be impacted by management activities. 
Applicability</t>
    </r>
    <r>
      <rPr>
        <i/>
        <sz val="11"/>
        <color indexed="10"/>
        <rFont val="Palatino"/>
      </rPr>
      <t xml:space="preserve">: Where state conservation agencies and tribal governments are not able to provide a list of sites, the landowner may not be able to maintain this list.
</t>
    </r>
    <r>
      <rPr>
        <b/>
        <sz val="11"/>
        <color indexed="10"/>
        <rFont val="Palatino"/>
      </rPr>
      <t>Guidance</t>
    </r>
    <r>
      <rPr>
        <i/>
        <sz val="11"/>
        <color indexed="10"/>
        <rFont val="Palatino"/>
      </rPr>
      <t>: Direct consultation with tribal representatives is not required in order to identify or develop the list of sites of current or traditional cultural, archeological, ecological, economic or religious significance. However, if these sites do exist on the FMU then the forest owner or manager must consult with the appropriate state, federal or tribal representatives as per the requirements in Indicator 3.3.b.</t>
    </r>
  </si>
  <si>
    <r>
      <t xml:space="preserve">4.1.a Employee compensation and hiring practices meet or exceed the prevailing local norms within the forestry industry.
</t>
    </r>
    <r>
      <rPr>
        <b/>
        <sz val="11"/>
        <color rgb="FFFF0000"/>
        <rFont val="Palatino"/>
      </rPr>
      <t>FF Indicator 4.1.a Low risk of negative social or environmental impact.</t>
    </r>
  </si>
  <si>
    <r>
      <rPr>
        <b/>
        <sz val="11"/>
        <rFont val="Palatino"/>
        <family val="1"/>
      </rPr>
      <t xml:space="preserve">4.1.b Forest work is offered in ways that create high quality job opportunities for employees.
</t>
    </r>
    <r>
      <rPr>
        <b/>
        <sz val="11"/>
        <color rgb="FFFF0000"/>
        <rFont val="Palatino"/>
      </rPr>
      <t>FF Indicator 4.1.b Low risk of negative social or environmental impact.</t>
    </r>
  </si>
  <si>
    <r>
      <rPr>
        <b/>
        <sz val="11"/>
        <rFont val="Palatino"/>
        <family val="1"/>
      </rPr>
      <t xml:space="preserve">4.1.c Forest workers are provided with fair wages.
</t>
    </r>
    <r>
      <rPr>
        <b/>
        <sz val="11"/>
        <color rgb="FFFF0000"/>
        <rFont val="Palatino"/>
      </rPr>
      <t>FF Indicator 4.1.c Low risk of negative social or environmental impact.</t>
    </r>
  </si>
  <si>
    <r>
      <t xml:space="preserve">4.1.d Hiring practices and conditions of employment are non-discriminatory and follow applicable federal, state and local regulations
</t>
    </r>
    <r>
      <rPr>
        <b/>
        <sz val="11"/>
        <color rgb="FFFF0000"/>
        <rFont val="Palatino"/>
      </rPr>
      <t>FF Indicator 4.1.d Low risk of negative social or environmental impact.</t>
    </r>
  </si>
  <si>
    <r>
      <rPr>
        <b/>
        <sz val="11"/>
        <rFont val="Palatino"/>
      </rPr>
      <t>Indicator 4.1.e The forest owner or manager provides work opportunities to qualified local applicants and seeks opportunities for purchasing local goods and services of equal price and quality.</t>
    </r>
    <r>
      <rPr>
        <b/>
        <sz val="11"/>
        <color indexed="10"/>
        <rFont val="Palatino"/>
      </rPr>
      <t xml:space="preserve">
FF Indicator 4.1.e The forest owner or manager, as feasible, contributes to the local community. Guidance</t>
    </r>
    <r>
      <rPr>
        <i/>
        <sz val="11"/>
        <color indexed="10"/>
        <rFont val="Palatino"/>
      </rPr>
      <t>: Examples for contributing to the local community include but are not limited to: providing employment opportunities; purchasing local goods and services; providing forest product sales opportunities to local harvesters and value-added manufacturers; and, supporting learning opportunities about forest management.</t>
    </r>
  </si>
  <si>
    <r>
      <rPr>
        <b/>
        <sz val="11"/>
        <rFont val="Palatino"/>
      </rPr>
      <t xml:space="preserve">4.1.f Commensurate with the size and scale of operation, the forest owner or manager provides and/or supports learning opportunities to improve public understanding of forests and forest management.
</t>
    </r>
    <r>
      <rPr>
        <b/>
        <sz val="11"/>
        <color rgb="FFFF0000"/>
        <rFont val="Palatino"/>
      </rPr>
      <t>FF Indicator 4.1.f Inapplicable (pertinent requirements incorporated into Indicator 4.1.e)</t>
    </r>
  </si>
  <si>
    <r>
      <rPr>
        <b/>
        <sz val="11"/>
        <rFont val="Palatino"/>
      </rPr>
      <t xml:space="preserve">4.1.g The forest owner or manager meets or exceeds all applicable laws and/or regulations covering health and safety of employees and their families (also see Criterion 1.1).
</t>
    </r>
    <r>
      <rPr>
        <b/>
        <sz val="11"/>
        <color rgb="FFFF0000"/>
        <rFont val="Palatino"/>
      </rPr>
      <t>FF Indicator 4.1.g Inapplicable (pertinent requirements incorporated into Indicator 4.1.e)</t>
    </r>
  </si>
  <si>
    <r>
      <rPr>
        <b/>
        <sz val="11"/>
        <rFont val="Palatino"/>
        <family val="1"/>
      </rPr>
      <t xml:space="preserve">4.2.a The forest owner or manager meets or exceeds all applicable laws and/or regulations covering health and safety of employees and their families (also see Criterion 1.1).
</t>
    </r>
    <r>
      <rPr>
        <b/>
        <sz val="11"/>
        <color rgb="FFFF0000"/>
        <rFont val="Palatino"/>
      </rPr>
      <t>FF Indicator 4.2.a Low risk of negative social or environmental impact.</t>
    </r>
  </si>
  <si>
    <r>
      <t xml:space="preserve">4.2.c The forest owner or manager hires well-qualified service providers to safely implement the management plan.
</t>
    </r>
    <r>
      <rPr>
        <b/>
        <sz val="11"/>
        <color rgb="FFFF0000"/>
        <rFont val="Palatino"/>
      </rPr>
      <t>FF Indicator 4.2.c Low risk of negative social or environmental impact.</t>
    </r>
  </si>
  <si>
    <r>
      <rPr>
        <b/>
        <sz val="11"/>
        <rFont val="Palatino"/>
        <family val="1"/>
      </rPr>
      <t xml:space="preserve">4.3.a Forest workers are free to associate with other workers for the purpose of advocating for their own employment interests.
</t>
    </r>
    <r>
      <rPr>
        <b/>
        <sz val="11"/>
        <color rgb="FFFF0000"/>
        <rFont val="Palatino"/>
      </rPr>
      <t>FF Indicator 4.3.a Low risk of negative social or environmental impact.</t>
    </r>
  </si>
  <si>
    <r>
      <t xml:space="preserve">4.3.b The forest owner or manager has effective and culturally sensitive mechanisms to resolve disputes between workers and management.
</t>
    </r>
    <r>
      <rPr>
        <b/>
        <sz val="11"/>
        <color rgb="FFFF0000"/>
        <rFont val="Palatino"/>
      </rPr>
      <t>FF Indicator 4.3.b Low risk of negative social or environmental impact.</t>
    </r>
  </si>
  <si>
    <r>
      <t xml:space="preserve">Management planning and operations shall incorporate the results of evaluations of social impact.  Consultations shall be maintained with people and groups (both men and women) directly affected by management operations.  
</t>
    </r>
    <r>
      <rPr>
        <sz val="11"/>
        <color indexed="10"/>
        <rFont val="Palatino"/>
      </rPr>
      <t>FF Supplementary Intent: “</t>
    </r>
    <r>
      <rPr>
        <i/>
        <sz val="11"/>
        <color indexed="10"/>
        <rFont val="Palatino"/>
      </rPr>
      <t>directly affected by management operations” should also include the landowner and landowner families.</t>
    </r>
    <r>
      <rPr>
        <sz val="11"/>
        <color indexed="10"/>
        <rFont val="Palatino"/>
      </rPr>
      <t xml:space="preserve"> FF Supplementary Guidance: </t>
    </r>
    <r>
      <rPr>
        <i/>
        <sz val="11"/>
        <color indexed="10"/>
        <rFont val="Palatino"/>
      </rPr>
      <t>For family forests with limited capacity to influence local communities, evaluations may be brief and non-technical.</t>
    </r>
  </si>
  <si>
    <r>
      <rPr>
        <b/>
        <sz val="11"/>
        <rFont val="Palatino"/>
      </rPr>
      <t>Indicator 4.4.a The forest owner or manager understands the likely social impacts of management activities, and incorporates this understanding into management planning and operations. Social impacts include effects on:
• Archeological sites and sites of cultural, historical and community significance (on and off the FMU;
• Public resources, including air, water and food (hunting, fishing, collecting);
• Aesthetics;
• Community goals for forest and natural resource use and protection such as employment, subsistence, recreation and health;
• Community economic opportunities;
• Other people who may be affected by management operations.
A summary is available to the CB.</t>
    </r>
    <r>
      <rPr>
        <b/>
        <sz val="11"/>
        <color indexed="10"/>
        <rFont val="Palatino"/>
        <family val="1"/>
      </rPr>
      <t xml:space="preserve">
FF Indicator 4.4.a The forest owner of manager understands the likely social impacts of management activities, and incorporates this understanding into management planning and operations. 
</t>
    </r>
    <r>
      <rPr>
        <u/>
        <sz val="11"/>
        <color indexed="10"/>
        <rFont val="Palatino"/>
      </rPr>
      <t>FF Supplementary Guidance</t>
    </r>
    <r>
      <rPr>
        <b/>
        <sz val="11"/>
        <color indexed="10"/>
        <rFont val="Palatino"/>
        <family val="1"/>
      </rPr>
      <t xml:space="preserve">: </t>
    </r>
    <r>
      <rPr>
        <i/>
        <sz val="11"/>
        <color indexed="10"/>
        <rFont val="Palatino"/>
      </rPr>
      <t>Family forest owners or managers may utilize social impact evaluations conducted by state conservation agencies (such as Statewide Forest Assessments required under the US Federal Farm Bill) or other organizations as a resource. These, and other resources, should be valid and credible, as evaluated by the CB. Social impact considerations are incorporated appropriate to the scale and intensity of their operations, unique characteristics of the property, and the individual family’s needs or objectives. Related evaluations may be brief and informal.</t>
    </r>
  </si>
  <si>
    <r>
      <t>FF Indicator 4.4.b Low risk of negative social or environmental impact.</t>
    </r>
    <r>
      <rPr>
        <b/>
        <sz val="11"/>
        <rFont val="Palatino"/>
        <family val="1"/>
      </rPr>
      <t xml:space="preserve"> 4.4.b The forest owner or manager seeks and considers input in management planning from people who would likely be affected by management activities.</t>
    </r>
  </si>
  <si>
    <r>
      <t>4.5.b The forest owner or manager provides a known and accessible means for interested stakeholders to voice grievances and have them resolved. If significant disputes arise related to resolving grievances and/or providing fair compensation, the forest owner or manager follows appropriate dispute resolution procedures. At a minimum, the forest owner or manager maintains open communications, responds to grievances in a timely manner, demonstrates ongoing good faith efforts to resolve the grievances, and maintains records of legal suites and claims.</t>
    </r>
    <r>
      <rPr>
        <b/>
        <sz val="11"/>
        <color indexed="10"/>
        <rFont val="Palatino"/>
      </rPr>
      <t xml:space="preserve"> FF guidance: </t>
    </r>
    <r>
      <rPr>
        <b/>
        <i/>
        <sz val="11"/>
        <color indexed="10"/>
        <rFont val="Palatino"/>
      </rPr>
      <t>Family Forest landowners/managers can be considered compliant through informal communications with neighbors and in the absence of disputes.</t>
    </r>
  </si>
  <si>
    <r>
      <rPr>
        <b/>
        <sz val="11"/>
        <rFont val="Palatino"/>
        <family val="1"/>
      </rPr>
      <t xml:space="preserve">4.5.c Fair compensation or reasonable mitigation is provided to local people, communities or adjacent landowners for substantiated damage or loss of income caused by the landowner or manager.
</t>
    </r>
    <r>
      <rPr>
        <b/>
        <sz val="11"/>
        <color rgb="FFFF0000"/>
        <rFont val="Palatino"/>
      </rPr>
      <t>FF Indicator 4.5.c Low risk of negative social or environmental impact.</t>
    </r>
  </si>
  <si>
    <r>
      <t xml:space="preserve">5.2.a Where forest products are harvested or sold, opportunities for forest product sales and services are given to local harvesters, value-added processing and manufacturing facilities, and other operations that are able to offer services at competitive rates and levels of service.
</t>
    </r>
    <r>
      <rPr>
        <b/>
        <sz val="11"/>
        <color rgb="FFFF0000"/>
        <rFont val="Palatino"/>
      </rPr>
      <t>FF Indicator 5.2.a Low risk of negative social or environmental impact.</t>
    </r>
  </si>
  <si>
    <r>
      <t xml:space="preserve">5.2.c On </t>
    </r>
    <r>
      <rPr>
        <b/>
        <i/>
        <sz val="11"/>
        <rFont val="Palatino"/>
      </rPr>
      <t>public lands</t>
    </r>
    <r>
      <rPr>
        <b/>
        <sz val="11"/>
        <rFont val="Palatino"/>
        <family val="1"/>
      </rPr>
      <t xml:space="preserve"> where forest products are harvested and sold, some sales of forest products or contracts are scaled or structured to allow small business to bid competitively.</t>
    </r>
  </si>
  <si>
    <r>
      <t xml:space="preserve">Forest management should strive to strengthen and diversify the local economy, avoiding dependence on a single forest product.  
</t>
    </r>
    <r>
      <rPr>
        <b/>
        <i/>
        <sz val="11"/>
        <color indexed="10"/>
        <rFont val="Palatino"/>
      </rPr>
      <t>FF Guidance: The capacity of forest management to affect the local economy is dependent on the scope and scale of operation. Large, highly productive ownerships as well as groups with landowners operating within proximity of one another may have a greater capacity to affect the local economy and should thus explore more thoroughly the range of diversification opportunities than should a smaller, less intensive operation.</t>
    </r>
  </si>
  <si>
    <r>
      <t xml:space="preserve">5.4.b The forest owner or manager strives to diversify the economic use of the forest according to Indicator 5.4.a. 
</t>
    </r>
    <r>
      <rPr>
        <b/>
        <sz val="11"/>
        <color indexed="10"/>
        <rFont val="Palatino"/>
      </rPr>
      <t>FF Supplementary Guidance:</t>
    </r>
    <r>
      <rPr>
        <b/>
        <i/>
        <sz val="11"/>
        <color indexed="10"/>
        <rFont val="Palatino"/>
      </rPr>
      <t xml:space="preserve"> This indicator can be assessed during the interview process with the CB</t>
    </r>
  </si>
  <si>
    <r>
      <t xml:space="preserve">5.5.a In developing activities on the FMU, the forest owner or manager identifies and defines appropriate measures for maintaining and/or enhancing forest services and resources that serve public values, including municipal watersheds, fisheries, carbon storage and sequestration, recreation and tourism. </t>
    </r>
    <r>
      <rPr>
        <b/>
        <sz val="11"/>
        <color indexed="10"/>
        <rFont val="Palatino"/>
      </rPr>
      <t>FF guidance:</t>
    </r>
    <r>
      <rPr>
        <b/>
        <i/>
        <sz val="11"/>
        <color indexed="10"/>
        <rFont val="Palatino"/>
      </rPr>
      <t xml:space="preserve"> Compliance with this Indicator is scale-dependent. Large groups of family forests might have a greater impact in impacting and affecting these issues.</t>
    </r>
  </si>
  <si>
    <r>
      <rPr>
        <b/>
        <sz val="11"/>
        <rFont val="Palatino"/>
      </rPr>
      <t>Indicator 5.6.a In FMUs where products are being harvested, the landowner or manager calculates the sustained yield harvest level for each sustained yield planning unit, and provides clear rationale for determining the size and layout of the planning unit. The sustained yield harvest level calculation is documented in the Management Plan.
The sustained yield harvest level calculation for each planning unit is based on:
• documented growth rates for particular sites, and/or acreage of forest types, age-classes and species distributions;
• mortality and decay and other factors that affect net growth;
• areas reserved from harvest or subject to harvest restrictions to meet other management goals;
• silvicultural practices that will be employed on the FMU;
• management objectives and desired future conditions.
The calculation is made by considering the effects of repeated prescribed harvests on the product/species and its ecosystem, as well as planned management treatments and projections of subsequent regrowth beyond single rotation and multiple re-entries.</t>
    </r>
    <r>
      <rPr>
        <b/>
        <sz val="11"/>
        <color indexed="10"/>
        <rFont val="Palatino"/>
      </rPr>
      <t xml:space="preserve">
FF Indicator 5.6.a On family forests, a sustained yield harvest level analysis shall be completed. Data used in the analysis may include but is not limited to: 1) regional growth data; 2) age-class and species distributions; 3) stocking rates required to meet management objectives; 4) ecological and legal constraints; 5) empirical growth and regeneration data; 6) validated forest productivity models.</t>
    </r>
  </si>
  <si>
    <r>
      <t xml:space="preserve">Applicability: </t>
    </r>
    <r>
      <rPr>
        <b/>
        <i/>
        <sz val="11"/>
        <color indexed="10"/>
        <rFont val="Palatino"/>
      </rPr>
      <t xml:space="preserve">This analysis is completed at the FMU level.  </t>
    </r>
    <r>
      <rPr>
        <b/>
        <sz val="11"/>
        <color indexed="10"/>
        <rFont val="Palatino"/>
      </rPr>
      <t xml:space="preserve">                                                                                Guidance: </t>
    </r>
    <r>
      <rPr>
        <b/>
        <i/>
        <sz val="11"/>
        <color indexed="10"/>
        <rFont val="Palatino"/>
      </rPr>
      <t>Compliance with this Indicator is scale-dependent. For instance, a 1,600-acre FMU would typically need to provide more information in terms of stocking and growth rates than a 40-acre FMU. Likewise, a demonstrably well-stocked forest utilizing single-tree selection silviculture might require a lower burden of proof of sustainability than an FMU utilizing even-aged silviculture in a timber type where competing vegetation predictably poses difficulties for establishment of regeneration. Large family forest FMUs and groups may calculate discrete sustained yield harvest levels using conventional area and/or volume control methods if the acreage and forest cover types lend themselves to those techniques. In situations where the calculation of a sustained yield harvest level is impractical due to size or scale of operations, harvest levels may be based on maintaining or attaining desired forest conditions, such as stocking, species composition, and age and /or development classes of stands, and wildlife habitat.</t>
    </r>
  </si>
  <si>
    <r>
      <rPr>
        <b/>
        <sz val="11"/>
        <rFont val="Palatino"/>
      </rPr>
      <t>Indicator 5.6.b Average annual harvest levels, over rolling periods of no more than 10 years, do not exceed the calculated sustained yield harvest level.</t>
    </r>
    <r>
      <rPr>
        <b/>
        <sz val="11"/>
        <color indexed="10"/>
        <rFont val="Palatino"/>
        <family val="1"/>
      </rPr>
      <t xml:space="preserve">
FF Indicator 5.6.b On family forests, harvest levels and rates do not exceed growth rates over successive harvests, contribute directly to achieving desired future conditions as defined in the forest management plans, and do not diminish the long term ecological integrity and productivity of the site.</t>
    </r>
  </si>
  <si>
    <r>
      <t xml:space="preserve">Applicability: </t>
    </r>
    <r>
      <rPr>
        <b/>
        <i/>
        <sz val="11"/>
        <color indexed="10"/>
        <rFont val="Palatino"/>
      </rPr>
      <t xml:space="preserve">This is applied at the FMU level.   </t>
    </r>
    <r>
      <rPr>
        <b/>
        <sz val="11"/>
        <color indexed="10"/>
        <rFont val="Palatino"/>
      </rPr>
      <t xml:space="preserve">                                                                                   Guidance: </t>
    </r>
    <r>
      <rPr>
        <b/>
        <i/>
        <sz val="11"/>
        <color indexed="10"/>
        <rFont val="Palatino"/>
      </rPr>
      <t>In cases where owners or managers harvest timber at intervals longer than ten years, the allowable harvest is determined by the target stocking levels and the volume of re-growth since the previous harvest. In large groups that can have significant cumulative effects, harvest levels and spatial distribution of harvests are designed to take into consideration potential cumulative effects on social and environmental values (e.g., water quality, wildlife habitat, road use, etc.). Overstocked stands and stands that have been depleted or rendered to be below productive potential ue to natural events, past management, or lack of management, are returned to desired stocking levels and composition at the earliest practicable time as justified in management objectives.</t>
    </r>
    <r>
      <rPr>
        <b/>
        <sz val="11"/>
        <color indexed="10"/>
        <rFont val="Palatino"/>
      </rPr>
      <t xml:space="preserve"> In cases where owners or managers harvest timber at intervals longer than ten years, the allowable harvest is determined by the target stocking levels and the volume of re‐growth since the previous harvest. In large groups that can have significant cumulative effects, harvest levels and spatial distribution of harvests are designed to take into consideration potential cumulative effects on social and environmental values (e.g., water quality, wildlife habitat, road use, etc.).                                                                                                                                  If the intent is to change the species balance in a stand or planning unit, or to achieve a desired age class structure, or to manage a catastrophic or natural event such as fire or pest outbreak, the family forest utilizes the same approach as defined in C5.6 for non‐Family Forest FMUs.</t>
    </r>
  </si>
  <si>
    <r>
      <t xml:space="preserve">Assessment of environmental impacts shall be completed appropriate to the scale, intensity of forest management and the uniqueness of the affected resources and adequately integrated into management systems. Assessments shall include landscape level considerations as well as the impacts of on-site processing facilities. Environmental impacts shall be assessed prior to commencement of site-disturbing operations </t>
    </r>
    <r>
      <rPr>
        <b/>
        <i/>
        <sz val="11"/>
        <color indexed="10"/>
        <rFont val="Palatino"/>
      </rPr>
      <t>FF Guidance: The expectations for meeting this Criterion are scale-dependent and the rigor of the assessment is commensurate to the level of disturbance. Less-extensive and less-technical assessments (e.g., a summary of findings from a consultation with a forestry or natural resource professional and/or available databases) may be adequate for individual and small group family forests to demonstrate compliance.</t>
    </r>
  </si>
  <si>
    <r>
      <rPr>
        <b/>
        <sz val="11"/>
        <rFont val="Palatino"/>
      </rPr>
      <t>Landscape-scale indicators</t>
    </r>
    <r>
      <rPr>
        <b/>
        <sz val="11"/>
        <color rgb="FF0070C0"/>
        <rFont val="Palatino"/>
      </rPr>
      <t xml:space="preserve">
Intent: The manner in which management addresses the landscape scale Indicators will vary greatly with FMU size. On smaller FMUs, it is generally expected that the landscape-scale Indicators be considered as property-wide diversity Indicators and that management further considers the context and characteristics of the surrounding landscape in making management decisions. More detailed FFFMU size guidance is included with the Indicators below.</t>
    </r>
  </si>
  <si>
    <r>
      <t xml:space="preserve">Stand-scale Indicators
</t>
    </r>
    <r>
      <rPr>
        <b/>
        <sz val="11"/>
        <color rgb="FF0070C0"/>
        <rFont val="Palatino Linotype"/>
        <family val="1"/>
      </rPr>
      <t>Intent: These Indicators cover elements that are generally considered in harvest plans and other operations.</t>
    </r>
  </si>
  <si>
    <r>
      <rPr>
        <b/>
        <sz val="11"/>
        <rFont val="Palatino"/>
      </rPr>
      <t xml:space="preserve">Indicator 6.4.a The forest owner or manager documents the ecosystems that would naturally exist on the FMU, and assesses the adequacy of their representation and protection in the landscape (see Criterion 7.1). The assessment for medium and large forests include some or all of the following: a) GAP analyses; b) collaboration with state natural heritage programs and other public agencies; c) regional, landscape, and watershed planning efforts; d) collaboration with universities and/or local conservation groups.
For an area that is not located on the FMU to qualify as a Representative Sample Area (RSA), it should be under permanent protection in its natural state.
</t>
    </r>
    <r>
      <rPr>
        <b/>
        <sz val="11"/>
        <color indexed="10"/>
        <rFont val="Palatino"/>
      </rPr>
      <t>FF Indicator 6.4.a For family forests, the forest owner or manager documents the ecosystems that would naturally exist on the FMU, and assesses the adequacy of their representation and protection in the landscape (see Criterion 7.1). The consultation and assessment process may be more informal; however, on all FMUs, outstanding examples of common community types (e.g., common types with Natural Heritage viability rankings of A and B) are identified in the assessment to be protected or managed to maintain their conservation value.</t>
    </r>
  </si>
  <si>
    <r>
      <rPr>
        <b/>
        <sz val="11"/>
        <rFont val="Palatino"/>
      </rPr>
      <t xml:space="preserve">Indicator 6.4.b Where existing areas within the landscape, but external to the FMU, are not of adequate protection, size, and configuration to serve as representative samples of existing ecosystems, forest owners or managers, whose properties are conducive to the establishment of such areas, designate ecologically viable RSAs to serve these purposes.
Large FMUs are generally expected to establish RSAs of purpose 2 and 3 within the FMU.
</t>
    </r>
    <r>
      <rPr>
        <b/>
        <sz val="11"/>
        <color indexed="10"/>
        <rFont val="Palatino"/>
      </rPr>
      <t>FF indicator 6.4.b: Low risk of negative social or environmental impact. However, on all FMUs where outstanding examples of common community types exist (see Guidance for 6.4.a.), they should be protected or managed to maintain their conservation value.</t>
    </r>
  </si>
  <si>
    <r>
      <t xml:space="preserve">6.5.c Management activities including site preparation, harvest prescriptions, techniques, timing, and equipment are selected and used to protect soil and water resources and to avoid erosion, landslides, and significant soil disturbance. Logging and other activities that significantly increase the risk of landslides are excluded in areas where risk of landslides is high. The following actions are addressed:
</t>
    </r>
    <r>
      <rPr>
        <b/>
        <sz val="11"/>
        <rFont val="Palatino"/>
      </rPr>
      <t>• Slash is concentrated only as much as necessary to achieve the goals of site preparation and the reduction of fuels to moderate or low levels of fire hazard.
• Disturbance of topsoil is limited to the minimum necessary to achieve successful regeneration of species native to the site.
• Rutting and compaction is minimized.
• Soil erosion is not accelerated.
• Burning is only done when consistent with natural disturbance regimes.
• Natural ground cover disturbance is minimized to the extent necessary to achieve regeneration objectives.
• Whole tree harvesting on any site over multiple rotations is only done when research indicates soil productivity will not be harmed.
• Low impact equipment and technologies is used where appropriate.</t>
    </r>
  </si>
  <si>
    <r>
      <t xml:space="preserve">6.5.d The transportation system, including design and placement of permanent and temporary haul roads, skid trails, recreational trails, water crossings and landings, is designed, constructed, maintained, and/or reconstructed to reduce short and long-term environmental impacts, habitat fragmentation, soil and water disturbance and cumulative adverse effects, while allowing for customary uses and use rights. This includes: 
</t>
    </r>
    <r>
      <rPr>
        <b/>
        <sz val="11"/>
        <rFont val="Palatino"/>
      </rPr>
      <t>• access to all roads and trails (temporary and permanent), including recreational trails, and off-road travel, is controlled, as possible, to minimize ecological impacts;
• road density is minimized;
• erosion is minimized;
• sediment discharge to streams is minimized;
• there is free upstream and downstream passage for aquatic organisms;
• impacts of transportation systems on wildlife habitat and migration corridors are minimized;
• area converted to roads, landings and skid trails is minimized;
• habitat fragmentation is minimized;
• unneeded roads are closed and rehabilitated.</t>
    </r>
  </si>
  <si>
    <r>
      <t xml:space="preserve">Intent: The focus of this Indicator is on stream and water quality protection, and also involves riparian management zones and stream management zones. See Indicator 6.3.d for requirements addressing plant and wildlife habitat values adjacent to water bodies.
Guidance: Guidelines should meet or exceed regional recommendations (e.g., water quality BMPs) as necessary to meet the objective of water quality protection and restoration measures. Measures for all stream segments include, but are not limited to:
</t>
    </r>
    <r>
      <rPr>
        <b/>
        <sz val="11"/>
        <color rgb="FF0070C0"/>
        <rFont val="Palatino"/>
      </rPr>
      <t>• developing buffer widths sufficient to protect and restore water quality, considering: temperature, sedimentation, chemical runoff, recruitment of woody debris and stream structure, and the timing of water flows sufficient to meet water quality standards for both humans and aquatic species, including invertebrates, fish, and amphibians;
• providing filter strips that vary with slope and soils that are sufficient to trap sediment from upslope sites;
• minimizing soil disturbance;
• providing adequate shade to protect water temperature;
• minimizing or precluding harvest within core portions of buffer strips;
• protecting stream banks;
• maintaining tree cover and minimizing disturbance of floodplain areas to ensure that proper aquatic function will be provided when channels shift;
• ensuring recruitment of coarse woody debris where needed for aquatic habitats;
• regulating harvest and road construction on upslope areas to ensure proper hydrological function, including the timing, intensity, and location of water delivery.</t>
    </r>
  </si>
  <si>
    <r>
      <t xml:space="preserve">6.5.f Stream and wetland crossings are avoided when possible. Unavoidable crossings are located and constructed to minimize impacts on water quality, hydrology, and fragmentation of aquatic habitat. Crossings do not impede the movement of aquatic species. Temporary crossings are restored to original hydrological conditions when operations are finished. </t>
    </r>
    <r>
      <rPr>
        <b/>
        <i/>
        <sz val="11"/>
        <rFont val="Palatino"/>
      </rPr>
      <t>Guidance: For the Pacific Coast (PC) region, stream crossings should be designed to accommodate a 100 year peak flood event or to limit the consequences of an unavoidable failure.Crossing structures should be designed to match the natural stream width, depth, velocities and substrate through the crossing structure.</t>
    </r>
  </si>
  <si>
    <r>
      <t xml:space="preserve">Indicator 6.6.b All toxicants used to control pests and competing vegetation, including rodenticides, insecticides, herbicides, and fungicides are used only when and where non-chemical management practices are: a) not available; b) prohibitively expensive, taking into account overall environmental and social costs, risks and benefits; c) the only effective means for controlling invasive and exotic species; or d) result in less environmental damage than non-chemical alternatives (e.g., top soil disturbance, loss of soil litter and down wood debris). If chemicals are used, the forest owner or manager uses the least environmentally damaging formulation and application method practical.
Written strategies are developed and implemented that justify the use of chemical pesticides. Whenever feasible, an eventual phase-out of chemical use is included in the strategy. The written strategy includes an analysis of options for, and the effects of, various chemical and non-chemical pest control strategies, with the goal of reducing or eliminating chemical use.
</t>
    </r>
    <r>
      <rPr>
        <b/>
        <sz val="11"/>
        <color rgb="FFFF0000"/>
        <rFont val="Palatino"/>
      </rPr>
      <t>FF Indicator 6.6.b All toxicants used to control pests and competing vegetation, including rodenticides, insecticides, herbicides, and fungicides are used only when and where non-chemical management practices are: a) not available; b) prohibitively expensive, taking into account overall environmental and social costs, risks and benefits; c) the only effective means for controlling invasive and exotic species; or d) result in less environmental damage than non-chemical alternatives (e.g., top soil disturbance, loss of soil litter and down wood debris). If chemicals are used, the forest owner or manager uses the least environmentally damaging formulation and application method practical.
Written strategies are developed and implemented that justify the use of chemical pesticides. Family forest owners/managers may use brief and less technical written procedures for applying common over-the-counter products. Any observed misuse of these chemicals may be considered as violation of requirements in this Indicator. Whenever feasible, an eventual phase-out of chemical use is included in the strategy.</t>
    </r>
  </si>
  <si>
    <r>
      <t xml:space="preserve">6.6.d Whenever chemicals are used, a written prescription is prepared that describes the site-specific hazards and environmental risks, and the precautions that workers will employ to avoid or minimize those hazards and risks, and includes a map of the treatment area.
 Chemicals are applied only by workers who have received proper training in application methods and safety. They are made aware of the risks, wear proper safety equipment, and are trained to minimize environmental impacts on non-target species and sites.
</t>
    </r>
    <r>
      <rPr>
        <b/>
        <sz val="11"/>
        <color rgb="FFFF0000"/>
        <rFont val="Palatino"/>
      </rPr>
      <t>FF Applicability: Use of ‘Restricted Use Pesticides’ as listed by the US Environmental Protection Agency, must follow all the precautions in the Indicator. Consistent with Indicator 6.6.b, family forest owners/managers may follow brief and less technical procedures with respect to written prescriptions for application and monitoring for common over-the-counter products. Any observed misuse of these chemicals may be considered a violation of the requirements of this Indicator. Guidance: Restricted Use Pesticides may only be purchased and applied by licensed applicators with current safety and training certificates. In respect to US EPA rated General Use pesticides, training may be informal but application procedures must otherwise be consistent with pesticide label requirements. Regardless of US EPA hazard ratings, pesticide use must be consistent with Indicator 6.6.a.</t>
    </r>
  </si>
  <si>
    <r>
      <t xml:space="preserve">6.6.e If chemicals are used, the effects are monitored and the results are used for adaptive management. Records are kept of pest occurrences, control measures, and incidences of worker exposure to chemicals. 
</t>
    </r>
    <r>
      <rPr>
        <b/>
        <sz val="11"/>
        <color indexed="10"/>
        <rFont val="Palatino"/>
      </rPr>
      <t xml:space="preserve">FF Guidance: </t>
    </r>
    <r>
      <rPr>
        <b/>
        <sz val="11"/>
        <color rgb="FFFF0000"/>
        <rFont val="Palatino"/>
      </rPr>
      <t>Monitoring and recordkeeping may be brief and less technical for family forests, such as keeping a log or list of chemical use and application dates, rates, methods of application, the application area and effectiveness.</t>
    </r>
  </si>
  <si>
    <r>
      <t xml:space="preserve">The management plan and supporting documents shall provide:  a) Management objectives. b) Description of the forest resources to be managed, environmental limitations, land use and ownership status, socio-economic conditions, and a profile of adjacent lands. c) Description of silvicultural and/or other management system, based on the ecology of the forest in question and information gathered through resource inventories. d) Rationale for rate of annual harvest and species selection. e) Provisions for monitoring of forest growth and dynamics. f) Environmental safeguards based on environmental assessments. g) Plans for the identification and protection of rare, threatened and endangered species. h) Maps describing the forest resource base including protected areas, planned management activities and land ownership. i) Description and justification of harvesting techniques and equipment to be used.
</t>
    </r>
    <r>
      <rPr>
        <b/>
        <sz val="11"/>
        <color rgb="FFFF0000"/>
        <rFont val="Palatino"/>
      </rPr>
      <t>FF Supplemental Guidance: The management plan needs only to be as complex as the forest and activities to which it applies. It must include all components (a-i) listed in the Criterion, but some components may be addressed briefly and without reference to technical documents. It should be the judgment of the CB if the management plan is sufficient to capture decisions and activities in a manner consistent with FSC certification. A group of independent documents (multi-part plans) that addresses components listed In the Criterion (a-i) can serve as the management plan.</t>
    </r>
  </si>
  <si>
    <r>
      <rPr>
        <b/>
        <sz val="11"/>
        <rFont val="Palatino"/>
      </rPr>
      <t>Indicator 7.1.a The management plan identifies the ownership and legal status of the FMU and its resources, including rights held by the owner and rights held by others.</t>
    </r>
    <r>
      <rPr>
        <b/>
        <sz val="11"/>
        <color indexed="10"/>
        <rFont val="Palatino"/>
        <family val="1"/>
      </rPr>
      <t xml:space="preserve">
                                                                       </t>
    </r>
  </si>
  <si>
    <r>
      <t xml:space="preserve">v. Description of environmental assessment and safeguards based on the assessment, including approaches to: (1) pest and weed management, (2) fire management, and (3) protection of riparian management zones; (4) protection of representative samples of existing ecosystems (see Criterion 6.4) and management of High Conservation Value Forests (see Principle 9). 
</t>
    </r>
    <r>
      <rPr>
        <b/>
        <sz val="11"/>
        <color rgb="FFFF0000"/>
        <rFont val="Palatino"/>
      </rPr>
      <t>Guidance: Regional environmental assessments and safeguards or strategies to address pest and weed management, fire management, protection of rare, threatened, and endangered species and plant community types, protection of riparian management zones, and protecting representative samples of ecosystems and High Conservation Value Forests may be developed by state conservation agencies. Site specific plans for family forests should be consistent with such guidance and may reference those works for clarity.</t>
    </r>
    <r>
      <rPr>
        <b/>
        <sz val="11"/>
        <color indexed="10"/>
        <rFont val="Palatino"/>
        <family val="1"/>
      </rPr>
      <t xml:space="preserve">
</t>
    </r>
  </si>
  <si>
    <r>
      <rPr>
        <b/>
        <sz val="11"/>
        <rFont val="Palatino"/>
      </rPr>
      <t>Indicator 7.1.b The management plan describes the history of land use and past management, current forest types and associated development, size class and/or successional stages, and natural disturbance regimes that affect the FMU (see Indicator 6.1.a).</t>
    </r>
    <r>
      <rPr>
        <b/>
        <sz val="11"/>
        <color indexed="10"/>
        <rFont val="Palatino"/>
        <family val="1"/>
      </rPr>
      <t xml:space="preserve">
FF Indicator 7.1.b Actions undertaken on the FMU are consistent with the management plan and help to achieve the stated goals and objectives of the plan.</t>
    </r>
  </si>
  <si>
    <r>
      <rPr>
        <b/>
        <sz val="11"/>
        <rFont val="Palatino"/>
      </rPr>
      <t xml:space="preserve">Indicator 7.1.c The management plan describes:
a) current conditions of the timber and non-timber forest resources being managed; b) desired future conditions; c) historical ecological conditions; and d) applicable management objectives and activities to move the FMU toward desired future conditions.
</t>
    </r>
    <r>
      <rPr>
        <b/>
        <sz val="11"/>
        <color indexed="10"/>
        <rFont val="Palatino"/>
      </rPr>
      <t>FF Indicator 7.1.c Inapplicable. All requirements have been incorporated into Family Forest Indicator 7.1.a.</t>
    </r>
  </si>
  <si>
    <r>
      <rPr>
        <b/>
        <sz val="11"/>
        <rFont val="Palatino"/>
      </rPr>
      <t>Indicator 7.1.d The management plan includes a description of the landscape within which the FMU is located and describes how landscape-scale habitat elements described in Criterion 6.3 will be addressed.</t>
    </r>
    <r>
      <rPr>
        <b/>
        <sz val="11"/>
        <color indexed="10"/>
        <rFont val="Palatino"/>
      </rPr>
      <t xml:space="preserve">
FF Indicator 7.1.d Inapplicable. All requirements have been incorporated into Family Forest Indicator 7.1.a.</t>
    </r>
  </si>
  <si>
    <r>
      <t xml:space="preserve">Indicator 7.1.e The management plan includes a description of the following resources and outlines activities to conserve and/or protect:
• rare, threatened, or endangered species and natural communities (see Criterion 6.2);
• plant species and community diversity and wildlife habitats (see Criterion 6.3);
• water resources (see Criterion 6.5);
• soil resources (see Criterion 6.3);
• Representative Sample Areas (see Criterion 6.4);
• High Conservation Value Forests (see Principle 9);
• Other special management areas.
</t>
    </r>
    <r>
      <rPr>
        <b/>
        <sz val="11"/>
        <color rgb="FFFF0000"/>
        <rFont val="Palatino"/>
      </rPr>
      <t>FF Indicator 7.1.e Inapplicable. All requirements have been incorporated into Family Forest Indicator 7.1.a.</t>
    </r>
  </si>
  <si>
    <r>
      <rPr>
        <b/>
        <sz val="11"/>
        <rFont val="Palatino"/>
      </rPr>
      <t>Indicator 7.1.f If invasive species are present, the management plan describes invasive species conditions, applicable management objectives, and how they will be controlled (see Indicator 6.3.j).</t>
    </r>
    <r>
      <rPr>
        <b/>
        <sz val="11"/>
        <color indexed="10"/>
        <rFont val="Palatino"/>
      </rPr>
      <t xml:space="preserve">
FF Indicator 7.1.f Inapplicable. All requirements have been incorporated into Family Forest Indicator 7.1.a.</t>
    </r>
  </si>
  <si>
    <r>
      <rPr>
        <b/>
        <sz val="11"/>
        <rFont val="Palatino"/>
      </rPr>
      <t>Indicator 7.1.g The management plan describes insects and diseases, current or anticipated outbreaks on forest conditions and management goals, and how insects and diseases will be managed (see Criteria 6.6 and 6.8).</t>
    </r>
    <r>
      <rPr>
        <b/>
        <sz val="11"/>
        <color indexed="10"/>
        <rFont val="Palatino"/>
      </rPr>
      <t xml:space="preserve">
FF Indicator 7.1.g Inapplicable. All requirements have been incorporated into Family Forest Indicator 7.1.a.</t>
    </r>
  </si>
  <si>
    <r>
      <t xml:space="preserve">Indicator 7.1.h If chemicals are used, the plan describes what is being used, applications, and how the management system conforms with Criterion 6.6.
</t>
    </r>
    <r>
      <rPr>
        <b/>
        <sz val="11"/>
        <color rgb="FFFF0000"/>
        <rFont val="Palatino"/>
      </rPr>
      <t>FF Indicator 7.1.h Inapplicable. All requirements have been incorporated into Family Forest Indicator 7.1.a.</t>
    </r>
  </si>
  <si>
    <r>
      <t xml:space="preserve">Indicator 7.1.i If biological controls are used, the management plan describes what is being used, applications, and how the management system conforms with Criterion 6.8.
</t>
    </r>
    <r>
      <rPr>
        <b/>
        <sz val="11"/>
        <color rgb="FFFF0000"/>
        <rFont val="Palatino"/>
      </rPr>
      <t>FF Indicator 7.1.i Inapplicable. All requirements have been incorporated into Family Forest Indicator 7.1.a.</t>
    </r>
  </si>
  <si>
    <r>
      <t xml:space="preserve">Indicator 7.1.j The management plan incorporates the results of the evaluation of social impacts, including:
• traditional cultural resources and rights of use (see Criterion 2.1);
• potential conflicts with customary uses and use rights (see Criteria 2.2, 2.3, 3.2);
• management of ceremonial, archeological, and historic sites (see Criteria 3.3 and 4.5);
• management of aesthetic values (see Indicator 4.4.a);
• public access to and use of the forest, and other recreation issues;
• local and regional socioeconomic conditions and economic opportunities, including creation and/or maintenance of quality jobs (see Indicators 4.1.b and 4.4.a), local purchasing opportunities (see Indicator 4.1.e), and participation in local development opportunities (see Indicator 4.1.g).
</t>
    </r>
    <r>
      <rPr>
        <b/>
        <sz val="11"/>
        <color rgb="FFFF0000"/>
        <rFont val="Palatino"/>
      </rPr>
      <t>FF Indicator 7.1.j Inapplicable. All requirements have been incorporated into Family Forest Indicator 7.1.a.</t>
    </r>
  </si>
  <si>
    <r>
      <t xml:space="preserve">Indicator 7.1.k The management plan describes the general purpose, condition and maintenance needs of the transportation network (see Indicator 6.5.e).
</t>
    </r>
    <r>
      <rPr>
        <b/>
        <sz val="11"/>
        <color rgb="FFFF0000"/>
        <rFont val="Palatino"/>
      </rPr>
      <t>FF Indicator 7.1.k Inapplicable. All requirements have been incorporated into Family Forest Indicator 7.1.a.</t>
    </r>
  </si>
  <si>
    <r>
      <t xml:space="preserve">Indicator 7.1.l The management plan describes the silvicultural and other management systems used and how they will sustain, over the long term, forest ecosystems present on the FMU.
</t>
    </r>
    <r>
      <rPr>
        <b/>
        <sz val="11"/>
        <color rgb="FFFF0000"/>
        <rFont val="Palatino"/>
      </rPr>
      <t>FF Indicator 7.1.l Inapplicable. All requirements have been incorporated into Family Forest Indicator 7.1.a.</t>
    </r>
  </si>
  <si>
    <r>
      <t xml:space="preserve">Indicator 7.1.m The management plan describes how species selection and harvest rate calculations were developed to meet the requirements of Criterion 5.6.
</t>
    </r>
    <r>
      <rPr>
        <b/>
        <sz val="11"/>
        <color rgb="FFFF0000"/>
        <rFont val="Palatino"/>
      </rPr>
      <t>FF Indicator 7.1.m Inapplicable. All requirements have been incorporated into Family Forest Indicator 7.1.a.</t>
    </r>
  </si>
  <si>
    <r>
      <t xml:space="preserve">Indicator 7.1.n The management plan includes a description of monitoring procedures necessary to address the requirements of Criterion 8.2.
</t>
    </r>
    <r>
      <rPr>
        <b/>
        <sz val="11"/>
        <color rgb="FFFF0000"/>
        <rFont val="Palatino"/>
      </rPr>
      <t>FF Indicator 7.1.n Inapplicable. All requirements have been incorporated into Family Forest Indicator 7.1.a.</t>
    </r>
  </si>
  <si>
    <r>
      <t xml:space="preserve">Indicator 7.1.o The management plan includes maps describing the resource base, the characteristics of general management zones, special management areas, and protected areas at a level of detail to achieve management objectives and protect sensitive sites.
</t>
    </r>
    <r>
      <rPr>
        <b/>
        <sz val="11"/>
        <color rgb="FFFF0000"/>
        <rFont val="Palatino"/>
      </rPr>
      <t>FF Indicator 7.1.o Inapplicable. All requirements have been incorporated into Family Forest Indicator 7.1.a.</t>
    </r>
  </si>
  <si>
    <r>
      <t xml:space="preserve">Indicator 7.1.p The management plan describes and justifies the types and sizes of harvesting machinery and techniques employed on the FMU to minimize or limit impacts to the resource.
</t>
    </r>
    <r>
      <rPr>
        <b/>
        <sz val="11"/>
        <color rgb="FFFF0000"/>
        <rFont val="Palatino"/>
      </rPr>
      <t>FF Indicator 7.1.p Inapplicable. All requirements have been incorporated into Family Forest Indicator 7.1.a.</t>
    </r>
  </si>
  <si>
    <r>
      <t xml:space="preserve">Indicator 7.1.q Plans for harvesting and other significant site-disturbing management activities required to carry out the management plan are prepared prior to implementation. Plans clearly describe the activity, the relationship to objectives, outcomes, any necessary environmental safeguards, health and safety measures, and include maps of adequate detail.
</t>
    </r>
    <r>
      <rPr>
        <b/>
        <sz val="11"/>
        <color rgb="FFFF0000"/>
        <rFont val="Palatino"/>
      </rPr>
      <t>FF Indicator 7.1.q Inapplicable. All requirements have been incorporated into Family Forest Indicator 7.1.a.</t>
    </r>
  </si>
  <si>
    <r>
      <t xml:space="preserve">Indicator 7.1.r The management plan describes the stakeholder consultation process.
</t>
    </r>
    <r>
      <rPr>
        <b/>
        <sz val="11"/>
        <color rgb="FFFF0000"/>
        <rFont val="Palatino"/>
      </rPr>
      <t>FF Indicator 7.1.r Inapplicable. All requirements have been incorporated into Family Forest Indicator 7.1.a.</t>
    </r>
  </si>
  <si>
    <r>
      <t xml:space="preserve">FSC PRINCIPLE #8: MONITORING AND ASSESSMENT 
Monitoring shall be conducted -- appropriate to the scale and intensity of forest management -- to assess the condition of the forest, yields of forest products, chain of custody, management activities and their social and environmental impacts.   
</t>
    </r>
    <r>
      <rPr>
        <b/>
        <sz val="11"/>
        <color rgb="FFFF0000"/>
        <rFont val="Palatino"/>
      </rPr>
      <t>FF Guidance: On family forests, for certain elements of the monitoring plan, a brief, non-technical and qualitative monitoring approach might be adequate to ensure compliance. Attributes such as harvest volume, and stand stocking, will require quantitative monitoring. Any approach pursued must assure that regular monitoring of the condition of the forest is occurring.</t>
    </r>
  </si>
  <si>
    <r>
      <rPr>
        <b/>
        <sz val="11"/>
        <rFont val="Palatino"/>
      </rPr>
      <t>Indicator 8.1.a Consistent with the scale and intensity of management, the forest owner or manager develops and consistently implements a regular, comprehensive, and replicable written monitoring protocol.</t>
    </r>
    <r>
      <rPr>
        <b/>
        <sz val="11"/>
        <color indexed="10"/>
        <rFont val="Palatino"/>
        <family val="1"/>
      </rPr>
      <t xml:space="preserve">
FF Indicator 8.1.a For Family Forests, the forest owner or manager develops and consistently implements a regular, comprehensive, and replicable written monitoring protocol. Monitoring may be scaled to the size and intensity of the management operations that affect the resources identified in C8.2.</t>
    </r>
  </si>
  <si>
    <r>
      <t xml:space="preserve">Forest management should include the research and data collection needed to monitor, at a minimum, the following indicators: 
a) Yield of all forest products harvested. 
b) Growth rates, regeneration and condition of the forest. 
c)Composition and observed changes in the flora and fauna. 
d) Environmental and social impacts of harvesting and other operations. 
e) Costs, productivity, and efficiency of forest management.
</t>
    </r>
    <r>
      <rPr>
        <b/>
        <sz val="11"/>
        <color rgb="FFFF0000"/>
        <rFont val="Palatino"/>
      </rPr>
      <t>FF Applicability: The requirements of the Indicators associated with this Criterion are FMU-specific and might not all be applicable for all family forests. The certifying body and landowner/manager shall determine which components are applicable based on the management plan and operations. For example, Indicators 8.2.d.3, 8.2.d.4, and 8.2.d.5 are generally not applicable to family forests. An inventory system (Indicator 8.2.a.1) must be maintained.</t>
    </r>
  </si>
  <si>
    <r>
      <t xml:space="preserve">8.5.a While protecting landowner confidentiality, either full monitoring results or an up-to-date summary of the most recent monitoring information is maintained, covering the Indicators listed in Criterion 8.2, and is available to the public, free or at a nominal price, upon request. 
</t>
    </r>
    <r>
      <rPr>
        <b/>
        <sz val="11"/>
        <color rgb="FFFF0000"/>
        <rFont val="Palatino"/>
      </rPr>
      <t>FF Applicability: Only those elements determined to be applicable to Criterion 8.2 need to be included in the monitoring results and/or summary.</t>
    </r>
  </si>
  <si>
    <r>
      <t xml:space="preserve">Assessment to determine the presence of the attributes consistent with High Conservation Value Forests will be completed, appropriate to scale and intensity of forest management. 
</t>
    </r>
    <r>
      <rPr>
        <b/>
        <sz val="11"/>
        <color rgb="FFFF0000"/>
        <rFont val="Palatino"/>
      </rPr>
      <t>FF Guidance: the complexity of the assessment is to be based on the scale and intensity of the operation as well as the likelihood of HCV presence and the potential of risk to HCVs. For example, operations located in areas known for a higher likelihood of occurrence of HCVs are expected to undergo a more thorough assessment.</t>
    </r>
  </si>
  <si>
    <r>
      <rPr>
        <b/>
        <sz val="11"/>
        <rFont val="Palatino"/>
      </rPr>
      <t>Indicator 9.1.b In developing the assessment, the forest owner or manager consults with qualified specialists, independent experts, and local community members who may have knowledge of areas that meet the definition of HCVs.</t>
    </r>
    <r>
      <rPr>
        <b/>
        <sz val="11"/>
        <color indexed="10"/>
        <rFont val="Palatino"/>
        <family val="1"/>
      </rPr>
      <t xml:space="preserve">
FF Indicator 9.1.b In developing the assessment, the forest owner or manager consults with databases, qualified experts, and/or best available research and literature.</t>
    </r>
  </si>
  <si>
    <r>
      <t xml:space="preserve">9.2.a The forest owner or manager holds consultations with stakeholders and experts to confirm that proposed HCVF locations and their attributes have been accurately identified, and that appropriate options for the maintenance of their HCV attributes have been adopted.
</t>
    </r>
    <r>
      <rPr>
        <b/>
        <sz val="11"/>
        <color rgb="FFFF0000"/>
        <rFont val="Palatino"/>
      </rPr>
      <t>FF Guidance: The level of consultation is based on the scale and intensity of operation, and size and impact of the group, as well as the likelihood of HCV presence and the potential of risk to HCVs; if the family forest is part of a group certificate, this information should be gathered during the risk assessment. Large ownerships that harvest at a low intensity will more likely require that more in-depth stakeholder and expert consultation be done.</t>
    </r>
  </si>
  <si>
    <r>
      <rPr>
        <b/>
        <sz val="11"/>
        <rFont val="Palatino"/>
      </rPr>
      <t>Indicator 9.4.a The forest owner or manager monitors, or participates in a program to annually monitor, the status of the specific HCV attributes, including the effectiveness of the measures employed for their maintenance or enhancement. The monitoring program is designed and implemented consistent with the requirements of Principle 8.</t>
    </r>
    <r>
      <rPr>
        <b/>
        <sz val="11"/>
        <color indexed="10"/>
        <rFont val="Palatino"/>
        <family val="1"/>
      </rPr>
      <t xml:space="preserve">
FF Indicator 9.4.a Low risk of negative social or environmental impact for private family forests. Public lands must follow the requirements in Indicator 9.4.a</t>
    </r>
  </si>
  <si>
    <r>
      <t xml:space="preserve">10.2.c In all regions except the Pacific Coast, openings lacking within-stand retention are limited to a 40 acre average and an 80 acre maximum. Harvest openings larger than 80 acres must have retention as required in Indicator 10.2.d and be justified by </t>
    </r>
    <r>
      <rPr>
        <b/>
        <i/>
        <sz val="11"/>
        <rFont val="Palatino"/>
      </rPr>
      <t>credible scientific analysis</t>
    </r>
    <r>
      <rPr>
        <b/>
        <sz val="11"/>
        <rFont val="Palatino"/>
        <family val="1"/>
      </rPr>
      <t xml:space="preserve">. The average for all openings (with and without retention) does not exceed 100 acres. Departures from these limits for restoration purposes are permissible but also must be justified by </t>
    </r>
    <r>
      <rPr>
        <b/>
        <i/>
        <sz val="11"/>
        <rFont val="Palatino"/>
      </rPr>
      <t xml:space="preserve">credible scientific analysis. 
</t>
    </r>
    <r>
      <rPr>
        <b/>
        <sz val="11"/>
        <rFont val="Palatino"/>
      </rPr>
      <t xml:space="preserve">In the Pacific Coast region, on plantations established on soils capable of supporting natural forests, a minimum average of four dominant and/or co-dominant trees and two snags per acre are retained in all openings. Where sufficient snags do not exist, they are recruited. Harvest openings larger than 80 acres must have retention as required in Indicator 10.2.d and be justified by </t>
    </r>
    <r>
      <rPr>
        <b/>
        <i/>
        <sz val="11"/>
        <rFont val="Palatino"/>
      </rPr>
      <t>credible scientific analysis</t>
    </r>
    <r>
      <rPr>
        <b/>
        <sz val="11"/>
        <rFont val="Palatino"/>
      </rPr>
      <t>. The average for all openings (with and without retention) does not exceed 100 acres. Departures from these limits for restoration purposes are permissible but also must be justified by credible scientific analysis.</t>
    </r>
  </si>
  <si>
    <r>
      <rPr>
        <b/>
        <sz val="11"/>
        <rFont val="Palatino"/>
        <family val="1"/>
      </rPr>
      <t xml:space="preserve">10.5.e The ratio and spatial distribution of plantations, with respect to natural and semi-natural forests, maintains and/or restores the landscape diversity of community types, wildlife habitats, and ecological functions similar to a mosaic of natural forests.
</t>
    </r>
    <r>
      <rPr>
        <b/>
        <sz val="11"/>
        <color rgb="FFFF0000"/>
        <rFont val="Palatino"/>
      </rPr>
      <t xml:space="preserve">FF Indicator 10.5.e Low risk of negative social or environmental impact. </t>
    </r>
  </si>
  <si>
    <r>
      <t xml:space="preserve">10.5.f Where natural ecosystems were previously converted to plantations, a percentage of the total area of the FMU must be maintained and/or restored to natural or semi-natural cover. The minimum percentage area that is maintained and/or restored in natural or semi-natural state is: 
</t>
    </r>
    <r>
      <rPr>
        <b/>
        <sz val="11"/>
        <color indexed="10"/>
        <rFont val="Palatino"/>
      </rPr>
      <t>a) For 100 acres or less, at least 10 percent; 
b) For 101-1,000 acres, at least 15 percent;</t>
    </r>
    <r>
      <rPr>
        <b/>
        <sz val="11"/>
        <rFont val="Palatino"/>
        <family val="1"/>
      </rPr>
      <t xml:space="preserve"> 
c) For 1,001-10,000 acres, at least 20 percent; 
d) For &gt; 10,000 acres, at least 25 percent
In the Pacific Coast, the area being maintained or restored to natural cover must be managed for late seral conditions.
In limited situations where restoration on an FMU is not ecologically achievable (e.g. cases of irreversibly altered geophysical conditions such as former flood plains where rivers have been dammed), restoration efforts may be allocated to areas outside the FMU. Forest managers may secure cooperative conservation agreements for those areas, and count them towards the requirements of 10.5.f. To be eligible, the areas outside the FMU must be of equal or higher priority for conservation and/or restoration than are areas within the FMU.</t>
    </r>
  </si>
  <si>
    <t xml:space="preserve">Summary of changes since the previous audit: NEW US std approved August 2010                                                                    </t>
  </si>
  <si>
    <t>Pacific silver fir</t>
  </si>
  <si>
    <t>Abies amabalis</t>
  </si>
  <si>
    <t>Balsam Fir</t>
  </si>
  <si>
    <t>Abies balsamea</t>
  </si>
  <si>
    <t>White Fir</t>
  </si>
  <si>
    <t>Abies concolor</t>
  </si>
  <si>
    <t>Subalpine Fir</t>
  </si>
  <si>
    <t>Abies lasiocarpa</t>
  </si>
  <si>
    <t>California Red Fir</t>
  </si>
  <si>
    <t>Abies magnifica</t>
  </si>
  <si>
    <t>Eastern Red Cedar</t>
  </si>
  <si>
    <t>Juniperus virginiana</t>
  </si>
  <si>
    <t>European larch</t>
  </si>
  <si>
    <t>Larix decidu</t>
  </si>
  <si>
    <t>Eastern Larch / Tamarack</t>
  </si>
  <si>
    <t>Larix laricina</t>
  </si>
  <si>
    <t>Western Larch</t>
  </si>
  <si>
    <t>Larix occidentalis</t>
  </si>
  <si>
    <t>Englemann Spruce</t>
  </si>
  <si>
    <t>Picea engelmannii</t>
  </si>
  <si>
    <t>White Spruce</t>
  </si>
  <si>
    <t>Picea glauca</t>
  </si>
  <si>
    <t>Black Spruce</t>
  </si>
  <si>
    <t>Picea mariana</t>
  </si>
  <si>
    <t>Colorado Blue Spruce</t>
  </si>
  <si>
    <t>Picea pungens</t>
  </si>
  <si>
    <t>Red Spruce</t>
  </si>
  <si>
    <t>Picea rubens</t>
  </si>
  <si>
    <t>Jack Pine</t>
  </si>
  <si>
    <t xml:space="preserve">Pinus banksiana </t>
  </si>
  <si>
    <t>Sand Pine</t>
  </si>
  <si>
    <t>Pinus clausa</t>
  </si>
  <si>
    <t>ü</t>
  </si>
  <si>
    <t>Lodgepole Pine</t>
  </si>
  <si>
    <t>Pinus contorta</t>
  </si>
  <si>
    <t>Shortleaf Pine</t>
  </si>
  <si>
    <t xml:space="preserve">Pinus echinata </t>
  </si>
  <si>
    <t>Slash Pine</t>
  </si>
  <si>
    <t>Pinus elliottii</t>
  </si>
  <si>
    <t>Spruce Pine</t>
  </si>
  <si>
    <t>Pinus glabara</t>
  </si>
  <si>
    <t>Sugar Pine</t>
  </si>
  <si>
    <t>Pinus lambertiana</t>
  </si>
  <si>
    <t>Western White Pine</t>
  </si>
  <si>
    <t>Pinus monticola</t>
  </si>
  <si>
    <t>Longleaf Pine</t>
  </si>
  <si>
    <t>Pinus palustris</t>
  </si>
  <si>
    <t>Ponderosa Pine</t>
  </si>
  <si>
    <t>Pinus ponderosa</t>
  </si>
  <si>
    <t>Table Mountain Pine</t>
  </si>
  <si>
    <t>Pinus pungens</t>
  </si>
  <si>
    <t>Red Pine</t>
  </si>
  <si>
    <t>Pinus resinosa</t>
  </si>
  <si>
    <t>Pitch Pine</t>
  </si>
  <si>
    <t>Pinus rigida</t>
  </si>
  <si>
    <t>Pond Pine</t>
  </si>
  <si>
    <t>Pinus serotina</t>
  </si>
  <si>
    <t>Eastern White Pine</t>
  </si>
  <si>
    <t xml:space="preserve">Pinus strobus </t>
  </si>
  <si>
    <t>Loblolly Pine</t>
  </si>
  <si>
    <t>Pinus taeda</t>
  </si>
  <si>
    <t>Virginia Pine</t>
  </si>
  <si>
    <t>Pinus virginiana</t>
  </si>
  <si>
    <t>Baldcypress</t>
  </si>
  <si>
    <t>Taxodium distichum</t>
  </si>
  <si>
    <t>Pond Cypress</t>
  </si>
  <si>
    <t>Taxodium ascendens</t>
  </si>
  <si>
    <t>Carolina Hemlock</t>
  </si>
  <si>
    <t>Tsuga caroliniana</t>
  </si>
  <si>
    <t>Northern White Cedar</t>
  </si>
  <si>
    <t>Thuja occidentalis</t>
  </si>
  <si>
    <t>Eastern Hemlock</t>
  </si>
  <si>
    <t>Tsuga canadensis</t>
  </si>
  <si>
    <t>Mountain Hemlock</t>
  </si>
  <si>
    <t>Tsuga mertensiana</t>
  </si>
  <si>
    <t>Florida Maple</t>
  </si>
  <si>
    <t>Acer barbatum</t>
  </si>
  <si>
    <t>Vine Maple</t>
  </si>
  <si>
    <t>Acer circinatum </t>
  </si>
  <si>
    <t>Rocky Mountain Maple</t>
  </si>
  <si>
    <t>Acer glabrum</t>
  </si>
  <si>
    <t>Bigtooth Maple</t>
  </si>
  <si>
    <t>Acer grandidentatum</t>
  </si>
  <si>
    <t>Bigleaf Maple</t>
  </si>
  <si>
    <t>Acer macrophyllum</t>
  </si>
  <si>
    <t xml:space="preserve">Alnus maritima </t>
  </si>
  <si>
    <t>Box Elder</t>
  </si>
  <si>
    <t>Acer negundo</t>
  </si>
  <si>
    <t>Red Maple</t>
  </si>
  <si>
    <t>Acer rubrum</t>
  </si>
  <si>
    <t>Silver Maple</t>
  </si>
  <si>
    <t>Acer saccharinum</t>
  </si>
  <si>
    <t>Sugar Maple</t>
  </si>
  <si>
    <t>Acer saccharum</t>
  </si>
  <si>
    <t>Acer pensylvanicum</t>
  </si>
  <si>
    <t>Acer spicatum</t>
  </si>
  <si>
    <t>Red Alder</t>
  </si>
  <si>
    <t>Alnus rubra</t>
  </si>
  <si>
    <t>Ohio Buckeye</t>
  </si>
  <si>
    <t>Aesculus glabra</t>
  </si>
  <si>
    <t>Yellow Buckeye</t>
  </si>
  <si>
    <t>Aesculus octandra</t>
  </si>
  <si>
    <t>Tree-of-Heaven</t>
  </si>
  <si>
    <t>Ailanthus altissima</t>
  </si>
  <si>
    <t>Ailanthus</t>
  </si>
  <si>
    <t xml:space="preserve">Ailanthus altissima  </t>
  </si>
  <si>
    <t>Mimosa / Silktree</t>
  </si>
  <si>
    <t xml:space="preserve">Albizia julibrissin  </t>
  </si>
  <si>
    <t>White Alder</t>
  </si>
  <si>
    <t>Alnus rhombifolia</t>
  </si>
  <si>
    <t>Downy Serviceberry</t>
  </si>
  <si>
    <t xml:space="preserve">Amelanchier arborea </t>
  </si>
  <si>
    <t>Hercules Club</t>
  </si>
  <si>
    <t>Aralia spinosa</t>
  </si>
  <si>
    <t>Madrone</t>
  </si>
  <si>
    <t>Arbutus menziesii</t>
  </si>
  <si>
    <t>Pawpaw</t>
  </si>
  <si>
    <t>Asimina triloba</t>
  </si>
  <si>
    <t>Yellow Birch</t>
  </si>
  <si>
    <t>Betula alleghaniensis</t>
  </si>
  <si>
    <t>Sweet Birch</t>
  </si>
  <si>
    <t>Betula lenta</t>
  </si>
  <si>
    <t>River Birch</t>
  </si>
  <si>
    <t>Betula nigra</t>
  </si>
  <si>
    <t>White Birch / Paper Birch</t>
  </si>
  <si>
    <t>Betula papyrifera</t>
  </si>
  <si>
    <t>Gray Birch</t>
  </si>
  <si>
    <t>Betula populifolia</t>
  </si>
  <si>
    <t>True Cedars/False Cedars</t>
  </si>
  <si>
    <t>Calocedrus decurrens</t>
  </si>
  <si>
    <r>
      <t>American Hornbeam</t>
    </r>
    <r>
      <rPr>
        <i/>
        <sz val="11"/>
        <rFont val="Cambria"/>
        <family val="2"/>
        <scheme val="major"/>
      </rPr>
      <t xml:space="preserve"> </t>
    </r>
  </si>
  <si>
    <t>Carpinus caroliniana</t>
  </si>
  <si>
    <t>Mockernut Hickory</t>
  </si>
  <si>
    <t>Carya alba</t>
  </si>
  <si>
    <t>Water Hickory</t>
  </si>
  <si>
    <t xml:space="preserve">Carya aquatica  </t>
  </si>
  <si>
    <t>Southern Shagbark Hickory</t>
  </si>
  <si>
    <t xml:space="preserve">Carya carolinae-septentrionalis  </t>
  </si>
  <si>
    <t>Bitternut Hickory</t>
  </si>
  <si>
    <t>Carya cordiformis</t>
  </si>
  <si>
    <t>Scrub Hickory</t>
  </si>
  <si>
    <t>Carya floridana</t>
  </si>
  <si>
    <t>Pignut Hickory</t>
  </si>
  <si>
    <t>Carya glabra</t>
  </si>
  <si>
    <t>Pecan</t>
  </si>
  <si>
    <t>Carya illinoensis</t>
  </si>
  <si>
    <t>Shellbark Hickory</t>
  </si>
  <si>
    <t>Carya laciniosa</t>
  </si>
  <si>
    <t>Red Hickory</t>
  </si>
  <si>
    <t>Carya ovalis</t>
  </si>
  <si>
    <t>Shagbark Hickory</t>
  </si>
  <si>
    <t>Carya ovate</t>
  </si>
  <si>
    <t>Sand Hickory</t>
  </si>
  <si>
    <t xml:space="preserve">Carya pallida  </t>
  </si>
  <si>
    <t>Black Hickory</t>
  </si>
  <si>
    <t>Carya texana</t>
  </si>
  <si>
    <t xml:space="preserve">Mockernut Hickory </t>
  </si>
  <si>
    <t>Carya tomentosa</t>
  </si>
  <si>
    <t>Allegheny Chinkapin</t>
  </si>
  <si>
    <t xml:space="preserve">Castanea pumila  </t>
  </si>
  <si>
    <t>Chinquapin</t>
  </si>
  <si>
    <t xml:space="preserve">Castonopis chrysophylla </t>
  </si>
  <si>
    <t>Southern Catalpa</t>
  </si>
  <si>
    <t>Catalpa bignonioides</t>
  </si>
  <si>
    <t>Northern Catalpa</t>
  </si>
  <si>
    <t>Catalpa speciosa</t>
  </si>
  <si>
    <t>Sugarberry</t>
  </si>
  <si>
    <t>Celtis laevigata</t>
  </si>
  <si>
    <t xml:space="preserve">Hackberry </t>
  </si>
  <si>
    <t>Celtis occidentalis</t>
  </si>
  <si>
    <t>Eastern Redbud</t>
  </si>
  <si>
    <t xml:space="preserve">Cercis canadensis  </t>
  </si>
  <si>
    <t>Pacific Madrone</t>
  </si>
  <si>
    <t>Flowering Dogwood</t>
  </si>
  <si>
    <t>Cornus florida</t>
  </si>
  <si>
    <t>Downy Hawthorn</t>
  </si>
  <si>
    <t>Crataegus mollis</t>
  </si>
  <si>
    <t>Cockspur Hawthorn</t>
  </si>
  <si>
    <t xml:space="preserve">Crataegus crus-galli </t>
  </si>
  <si>
    <t>Fanleaf Hawthorn</t>
  </si>
  <si>
    <t>Crataegus flabellate</t>
  </si>
  <si>
    <t>Parsley Hawthorn</t>
  </si>
  <si>
    <t>Crataegus marshalli</t>
  </si>
  <si>
    <t>Common Persimmon</t>
  </si>
  <si>
    <t>Diospyros virginiana</t>
  </si>
  <si>
    <t>Eucalyptus benthamii</t>
  </si>
  <si>
    <t>Eucalyptus camaldulensis</t>
  </si>
  <si>
    <t>Eucalyptus macarthurii</t>
  </si>
  <si>
    <t>Eucalyptus urograndis</t>
  </si>
  <si>
    <t>American Beech</t>
  </si>
  <si>
    <t>Fagus grandifolia</t>
  </si>
  <si>
    <t>White Ash</t>
  </si>
  <si>
    <t>Fraxinus americana</t>
  </si>
  <si>
    <t>Carolina Ash</t>
  </si>
  <si>
    <t xml:space="preserve">Fraxinus caroliniana  </t>
  </si>
  <si>
    <t>European Ash</t>
  </si>
  <si>
    <t>Black Ash</t>
  </si>
  <si>
    <t>Fraxinus nigra</t>
  </si>
  <si>
    <t>Green Ash / White Ash</t>
  </si>
  <si>
    <t>Fraxinus pennsylvanica</t>
  </si>
  <si>
    <t>Pumpkin Ash</t>
  </si>
  <si>
    <t xml:space="preserve">Fraxinus profunda  </t>
  </si>
  <si>
    <t>Waterlocust</t>
  </si>
  <si>
    <t>Gleditsia aquatica</t>
  </si>
  <si>
    <t>Honey Locust</t>
  </si>
  <si>
    <t>Gleditsia triacanthos</t>
  </si>
  <si>
    <t>Loblolly-bay</t>
  </si>
  <si>
    <t xml:space="preserve">Gordonia lasianthus  </t>
  </si>
  <si>
    <t>Two-wing Silverbell</t>
  </si>
  <si>
    <t>Halesia diptera</t>
  </si>
  <si>
    <t>Carolina Silverbell</t>
  </si>
  <si>
    <t>Halesia carolina</t>
  </si>
  <si>
    <t xml:space="preserve">American Holly </t>
  </si>
  <si>
    <t>Ilex opaca</t>
  </si>
  <si>
    <t xml:space="preserve">Butternut </t>
  </si>
  <si>
    <t>Juglans cinerea</t>
  </si>
  <si>
    <t>Black Walnut</t>
  </si>
  <si>
    <t>Juglans nigra</t>
  </si>
  <si>
    <t>Tamarack</t>
  </si>
  <si>
    <t>Sweetgum</t>
  </si>
  <si>
    <t>Liquidambar styraciflua</t>
  </si>
  <si>
    <t>Yellow Poplar</t>
  </si>
  <si>
    <t>Liriodendron tulipifera</t>
  </si>
  <si>
    <t>Osage Orange</t>
  </si>
  <si>
    <t>Maclura pomifera</t>
  </si>
  <si>
    <t>Cucumber Magnolia</t>
  </si>
  <si>
    <t>Magnolia accuminata</t>
  </si>
  <si>
    <t>Mountain Magnolia / Fraser Magnolia</t>
  </si>
  <si>
    <t xml:space="preserve">Magnolia fraseri  </t>
  </si>
  <si>
    <t>Southern Magnolia</t>
  </si>
  <si>
    <t>Magnolia grandiflora</t>
  </si>
  <si>
    <t>Sweetbay</t>
  </si>
  <si>
    <t>Magnolia virgininia</t>
  </si>
  <si>
    <t>Southern Crab Apple</t>
  </si>
  <si>
    <t>Malus angustifolia</t>
  </si>
  <si>
    <t>Chinaberry</t>
  </si>
  <si>
    <t>Melia azedarach</t>
  </si>
  <si>
    <t>White Mulberry</t>
  </si>
  <si>
    <t xml:space="preserve">Morus alba  </t>
  </si>
  <si>
    <t>Red Mulberry</t>
  </si>
  <si>
    <t>Morus rubra</t>
  </si>
  <si>
    <t>Tan Oak</t>
  </si>
  <si>
    <t>Notholithocarpus densiflorus</t>
  </si>
  <si>
    <t>Water Tupleo</t>
  </si>
  <si>
    <t>Nyssa aquatica</t>
  </si>
  <si>
    <t>Swamp Tupelo</t>
  </si>
  <si>
    <t xml:space="preserve">Nyssa biflora  </t>
  </si>
  <si>
    <t>Black Gum, Black Tupelo</t>
  </si>
  <si>
    <t>Nyssa sylvatica</t>
  </si>
  <si>
    <t>Eastern Hophornbeam</t>
  </si>
  <si>
    <t>Ostrya virginiana</t>
  </si>
  <si>
    <t>Sourwood</t>
  </si>
  <si>
    <t>Oxydendrum aboreum</t>
  </si>
  <si>
    <t>Paulownia / Princess-tree</t>
  </si>
  <si>
    <t xml:space="preserve">Paulownia tomentosa  </t>
  </si>
  <si>
    <t>Redbay</t>
  </si>
  <si>
    <t>Persea borbonia</t>
  </si>
  <si>
    <t>Water-elm, Planertree</t>
  </si>
  <si>
    <t xml:space="preserve">Planera aquatica  </t>
  </si>
  <si>
    <t xml:space="preserve">Sycamore </t>
  </si>
  <si>
    <t>Platanus occidentalis</t>
  </si>
  <si>
    <t>Balsam Poplar</t>
  </si>
  <si>
    <t>Populus balsamifera</t>
  </si>
  <si>
    <t>Eastern Cottonwood</t>
  </si>
  <si>
    <t>Populus deltoides</t>
  </si>
  <si>
    <t>Bigtooth Aspen</t>
  </si>
  <si>
    <t>Populus grandidentata</t>
  </si>
  <si>
    <t>Swamp Cottonwood / Swamp Poplar</t>
  </si>
  <si>
    <t>Populus heterophylla</t>
  </si>
  <si>
    <t>Hybrid Poplar</t>
  </si>
  <si>
    <t>Populus SP (hybrid)</t>
  </si>
  <si>
    <t>Quaking Aspen</t>
  </si>
  <si>
    <t>Populus tremuloides</t>
  </si>
  <si>
    <t>Black Cottonwood</t>
  </si>
  <si>
    <t>Populus trichocarpa</t>
  </si>
  <si>
    <t>American Plum</t>
  </si>
  <si>
    <t xml:space="preserve">Prunus americana  </t>
  </si>
  <si>
    <t>Cherry Laurel</t>
  </si>
  <si>
    <t>Prunus caroliniana</t>
  </si>
  <si>
    <t>Pin Cherry</t>
  </si>
  <si>
    <t>Prunus pensylvanica</t>
  </si>
  <si>
    <t>Black Cherry</t>
  </si>
  <si>
    <t>Prunus serotina</t>
  </si>
  <si>
    <t>Chokecherry</t>
  </si>
  <si>
    <t>Prunus virginia</t>
  </si>
  <si>
    <t>White Oak</t>
  </si>
  <si>
    <t>Quercus alba</t>
  </si>
  <si>
    <t>Swamp White Oak</t>
  </si>
  <si>
    <t>Quercus bicolor</t>
  </si>
  <si>
    <t>Scarlet Oak</t>
  </si>
  <si>
    <t xml:space="preserve">Quercus coccinea  </t>
  </si>
  <si>
    <t>Southern Red Oak</t>
  </si>
  <si>
    <t>Quercus falcata</t>
  </si>
  <si>
    <t>Bear Oak/Scrub Oak</t>
  </si>
  <si>
    <t>Quercus ilicifolia</t>
  </si>
  <si>
    <t>Shingle Oak</t>
  </si>
  <si>
    <t>Quercus imbricaria</t>
  </si>
  <si>
    <t>Bluejack Oak</t>
  </si>
  <si>
    <t xml:space="preserve">Quercus incana  </t>
  </si>
  <si>
    <t>Turkey Oak</t>
  </si>
  <si>
    <t>Quercus laevis</t>
  </si>
  <si>
    <t>Laurel Oak</t>
  </si>
  <si>
    <t>Quercus laurifolia</t>
  </si>
  <si>
    <t>Overcup Oak</t>
  </si>
  <si>
    <t>Quercus lyrata</t>
  </si>
  <si>
    <t>Bur Oak</t>
  </si>
  <si>
    <t>Quercus macrocarpa</t>
  </si>
  <si>
    <t>Dwarf Post Oak</t>
  </si>
  <si>
    <t xml:space="preserve">Quercus margarettiae  </t>
  </si>
  <si>
    <t>Blackjack Oak</t>
  </si>
  <si>
    <t>Quercus marilandica</t>
  </si>
  <si>
    <t>Swamp Chestnut Oak</t>
  </si>
  <si>
    <t>Quercus michauxii</t>
  </si>
  <si>
    <t>Chinkapin Oak</t>
  </si>
  <si>
    <t>Quercus muhlenbergii</t>
  </si>
  <si>
    <t>Myrtle Oak</t>
  </si>
  <si>
    <t>Quercus myrtifolia</t>
  </si>
  <si>
    <t>Water Oak</t>
  </si>
  <si>
    <t>Quercus nigra</t>
  </si>
  <si>
    <t xml:space="preserve">Nuttall Oak </t>
  </si>
  <si>
    <t>Quercus nuttallii</t>
  </si>
  <si>
    <t>Cherrybark Oak</t>
  </si>
  <si>
    <t>Quercus pagoda</t>
  </si>
  <si>
    <t>Pin Oak</t>
  </si>
  <si>
    <t>Quercus palustris</t>
  </si>
  <si>
    <t>Willow Oak</t>
  </si>
  <si>
    <t>Quercus phellos</t>
  </si>
  <si>
    <t>Chestnut Oak</t>
  </si>
  <si>
    <t xml:space="preserve">Quercus prinus  </t>
  </si>
  <si>
    <t>Common oak / English oak</t>
  </si>
  <si>
    <t xml:space="preserve">Northern Red Oak </t>
  </si>
  <si>
    <t>Quercus rubra</t>
  </si>
  <si>
    <t>Shumard Oak</t>
  </si>
  <si>
    <t>Quercus shumardii</t>
  </si>
  <si>
    <t>Post Oak</t>
  </si>
  <si>
    <t>Quercus stellata</t>
  </si>
  <si>
    <t>Black Oak</t>
  </si>
  <si>
    <t>Quercus velutina</t>
  </si>
  <si>
    <t>Live Oak</t>
  </si>
  <si>
    <t xml:space="preserve">Quercus virginia </t>
  </si>
  <si>
    <t>Oak species</t>
  </si>
  <si>
    <t>Quercus spp.</t>
  </si>
  <si>
    <t>Black Locust</t>
  </si>
  <si>
    <t xml:space="preserve">Robinia pseudoacacia </t>
  </si>
  <si>
    <t>Black Willow</t>
  </si>
  <si>
    <t>Salix nigra</t>
  </si>
  <si>
    <t>Sassafras</t>
  </si>
  <si>
    <t>Sassafras albidum</t>
  </si>
  <si>
    <t>American Basswood</t>
  </si>
  <si>
    <t>Tilia americana</t>
  </si>
  <si>
    <t>Carolina Basswood</t>
  </si>
  <si>
    <t>Tilia caroliniana</t>
  </si>
  <si>
    <t>Tilia glabra</t>
  </si>
  <si>
    <t>White Basswood</t>
  </si>
  <si>
    <t>Tilia heterophylla</t>
  </si>
  <si>
    <t>Chinese Tallow</t>
  </si>
  <si>
    <t>Triadica sebifera</t>
  </si>
  <si>
    <t>Winged Elm</t>
  </si>
  <si>
    <t>Ulmus alata</t>
  </si>
  <si>
    <t>American Elm</t>
  </si>
  <si>
    <t>Ulmus Americana</t>
  </si>
  <si>
    <t>Slippery Elm</t>
  </si>
  <si>
    <t>Ulmus rubra</t>
  </si>
  <si>
    <t>September Elm</t>
  </si>
  <si>
    <t xml:space="preserve"> Ulmus serotina</t>
  </si>
  <si>
    <t>Rock Elm</t>
  </si>
  <si>
    <t>Ulmus thomasii</t>
  </si>
  <si>
    <t>Striped Maple</t>
  </si>
  <si>
    <t>Seaside Alder</t>
  </si>
  <si>
    <t>Mountain Maple</t>
  </si>
  <si>
    <t>N/A no on product trademark use</t>
  </si>
  <si>
    <t>Y</t>
  </si>
  <si>
    <t>Site visits confirm that property lines are clearly marked on the ground and on harvest maps for each FMU.  Boundary lines are painted when property is acquired. They will be refreshed approximately every 5 years.   The Conservation Fund and their service providers have a good working relationship with the state forestry organizations and local law enforcement.  All FMUs are continually monitored.  Security patrol for the North Coast forest is provided by trained law enforcement employees.  Flights are conducted periodically of the North Coast forest for illegal marijuana gardens.   Surveillance cameras are also used as needed to monitoring logging activity and any identified issue.  Recreational Lease holders, State game wardens and rangers, contracted security services, and other recreationists also assist with detecting any unauthorized activities and reporting them to The Conservation Fund. Local authorities are contacted if issues arise.  Access to properties is gated. Gates are closed and locked at all times. Witnessed gates, and clear boundary lines during site visits. Interviews confirm access to the property is monitored by service providers and contractors working on the property. Recreational lease holders provide additional monitoring of activities on the property.</t>
  </si>
  <si>
    <t xml:space="preserve">Occurrences of illegal or unauthorized activities seldom occurs. Dumping has been the primary issue. The Conservation Fund and their service providers have a good working relationship with the state forestry organizations and local law enforcement.  If an issue occurs, local law enforcement will be notified, and they will assist with resolution of the issue.  Security patrol for the North Coast forest is provided by trained law enforcement employees.  Flights are conducted periodically of the North Coast forest for illegal marijuana gardens.  If found enforcement is conducted by the Mendocino County Sheriff Department. </t>
  </si>
  <si>
    <t>Ownership is described in the Forest Management Plan. Interviews and access control witnessed confirm long-term rights.</t>
  </si>
  <si>
    <t>Use and access rights are held by easements with utility companies . These are mapped and documented in the GIS.  Established rights-of-way are mapped and where relevant this information is included in operational harvesting and silviculture plans.  Witnessed in maps provided during site visits.  It is the goal of The Conservation Fund to achieve a conservation outcome on the working forest part of each ownership.  Interviews confirm process for establishment of the conservation easement, and properties undergoing the establishment of a conservation easement and those properties with active conservation easements.</t>
  </si>
  <si>
    <t>Boundary lines are clearly visible. Boundary lines were painted when property was acquired. They will be refreshed approximately every 5 years. Witnessed clear delineated boundary lines during site visit. Boundary lines are delineated in the GIS and on operational maps. Witnessed for sites visited.</t>
  </si>
  <si>
    <t>Interviews and Forest Management Plans confirm The Conservation Fund is the owner on all tracts included in its FMUs.  They have the management rights to all tracts included in its FMUs. As confirmed through interviews, observations and document review, The Conservation Fund has leases, permits, and road access agreements with other parties as described in Forest Management Plans.  Use and access rights are on some FFMUs are held by easements with utility companies . These are mapped and documented in the GIS.  Established rights-of-way are mapped and where relevant this information is included in operational harvesting and silviculture plans.  Witnessed in maps provided during site visits.  It is the goal of The Conservation Fund to achieve a conservation outcome on the working forest part of each ownership.  Interviews confirm process for establishment of the conservation easement, and properties undergoing the establishment of a conservation easement and those properties with active conservation easements.</t>
  </si>
  <si>
    <t xml:space="preserve">Public Inquiries &amp; Official Complaint Procedure (TCF-SFI-12) has been established for receiving and responding to complaints.  No significant disputes over tenure claims and use rights have arisen since the previous audit.  Confirmed during interviews. If a dispute were to arise, it would be discussed during monthly calls and documented in monthly activity reports. Issues would be resolved locally when possible. If a dispute could not be resolved locally, then The Conservation Fund would become involved in the next step of resolution.  Witnessed Complaint Log for North Coast.   </t>
  </si>
  <si>
    <t>Public Inquiries &amp; Official Complaint Procedure (TCF-SFI-12) has been established for receiving and responding to complaints.  No significant disputes over tenure claims and use rights have arisen since the last audit. If a dispute were to come up, it would be discussed during monthly calls and documented in monthly activity reports.  Witnessed Complaint Log for North Coast.</t>
  </si>
  <si>
    <t>The Conservation Fund does not manage tribal forest land.</t>
  </si>
  <si>
    <t>During acquisition of the property an archeological search was conducted. No part of the properties was found to have been owned or claimed to be owned by indigenous peoples. Property managers are aware of the need to consult with tribal representatives and local historical commissions and maintain and open line of communication with regards to identification of any sites on the property. The Property Manager for East Grand Lake and Reed Plantation has sent letters to communicate with communities of indigenous people in their area to identify sites of current or traditional cultural, archeological, ecological, economic or religious significance.  Witnessed letters to tribal representatvies.  No response was received. For the Timber Harvesting Plans of North Coast the cultural, ecological,economic and religious significance review is a key step in Timber Harvesting Plan approval.  The Conservation Fund employees are aware of requirement.</t>
  </si>
  <si>
    <t>Property managers are aware of the need to consult with tribal representatives and local historical commissions and maintain and open line of communication with regards to identification of any sites on the property.  The Property Manager for East Grand Lake and Reed Plantation has sent letters to communicate with communities of indigenous people in their area to identify sites of current or traditional cultural, archeological, ecological, economic or religious significance.  Witnessed letters to tribal representatvies.  No response was received.  For the Timber Harvesting Plans of North Coast the cultural, ecological,economic and religious significance review is a key step in Timber Harvesting Plan approval.  The Conservation Fund employees are aware of requirement.</t>
  </si>
  <si>
    <t>During acquisition of the property an archeological search was conducted. No part of the properties was found to have been owned or claimed to be owned by indigenous peoples. Property managers are aware of the need to consult with tribal representatives and local historical commissions and maintain and open line of communication with regards to identification of any sites on the property. The Property Manager for East Grand Lake and Reed Plantation has sent letters to communicate with communities of indigenous people in their area to identify sites of current or traditional cultural, archeological, ecological, economic or religious significance.  Witnessed letters to tribal representatvies.  No response was received.   Prior to any harvesting or silviculture operation data from the Natural Heritage Programs is reviewed for the presence of significant sites.  For the Timber Harvesting Plans of North Coast the cultural, ecological,economic and religious significance review is a key step in Timber Harvesting Plan approval.</t>
  </si>
  <si>
    <t>During acquisition of the property an archeological search was conducted. No part of the properties was found to have been owned or claimed to be owned by indigenous peoples. Property managers are aware of the need to consult with tribal representatives and local historical commissions and maintain and open line of communication with regards to identification of any sites on the property. The Property Manager for East Grand Lake and Reed Plantation has sent letters to communicate with communities of indigenous people in their area to identify sites of current or traditional cultural, archeological, ecological, economic or religious significance.  Witnessed letters to tribal representatvies.  No response was received. Prior to any harvesting or silviculture operation data from the Natural Heritage Programs is reviewed for the presence of significant sites.  For the Timber Harvesting Plans of North Coast the cultural, ecological,economic and religious significance review is a key step in Timber Harvesting Plan approval.</t>
  </si>
  <si>
    <t>During acquisition of the property an archeological search was conducted. No part of the properties was found to have been owned or claimed to be owned by indigenous peoples. Property managers are aware of the need to consult with tribal representatives and local historical commissions and maintain and open line of communication with regards to identification of any sites on the property. The Property Manager for East Grand Lake and Reed Plantation has sent letters to communicate with communities of indigenous people in their area to identify sites of current or traditional cultural, archeological, ecological, economic or religious significance.  Witnessed letters to tribal representatvies.  No response was received.  Prior to any harvesting or silviculture operation data from the Natural Heritage Programs is reviewed for the presence of significant sites.  For the Timber Harvesting Plans of North Coast the cultural, ecological,economic and religious significance review is a key step in Timber Harvesting Plan approval.  The Conservation Fund employees are aware of compensation requirement.</t>
  </si>
  <si>
    <t>During acquisition of the property an archeological search was conducted. No part of the properties was found to have been owned or claimed to be owned by indigenous peoples. Property managers are aware of the need to consult with tribal representatives and local historical commissions and maintain and open line of communication with regards to identification of any sites on the property. The Property Manager for East Grand Lake and Reed Plantation has sent letters to communicate with communities of indigenous people in their area to identify sites of current or traditional cultural, archeological, ecological, economic or religious significance.  Witnessed letters to tribal representatvies.  No response was received.  Prior to any harvesting or silviculture operation data from the Natural Heritage Programs is reviewed for the presence of significant sites.  For the Timber Harvesting Plans of North Coast the cultural, ecological,economic and religious significance review is a key step in Timber Harvesting Plan approval.  The Conservation Fund employees are aware of requirement.</t>
  </si>
  <si>
    <t>The FME employs local people but also advertises nationally. Staff members confirmed that salaries and benefits provided by the company are regionally competitive.   Interviews confirm that salaries are commensurate with education, experience and tiered to a pay-scale. Safety and tools for work are provided by The Conservation Fund.  Working Forest Fund Guidelines Digest includes compliance with social laws.   Consulting Foresters are hired locally to coordinate management of the land. The Consulting Forester employs local people.</t>
  </si>
  <si>
    <t>North Coast staff described the opportunity to be involved in planning, operations, inventory, training and supervising a variety of contractors as examples of creating a highquality job. The FME has business interests and operations in several US states.  Consulting Foresters are used for the management of all other properties.   On-going training is provided to employees.  Witnessed North Coast Training 2020.  Training was received internally and externally.</t>
  </si>
  <si>
    <t xml:space="preserve">The Conservation Fund is commitment to providing staff with wages and salaries that are competitive. Staff members confirmed that salaries and benefits provided by the company are regionally competitive. </t>
  </si>
  <si>
    <t>The auditor observed non-discrimination policies and practices during site visits.  Hiring practices and conditions of employment follow federal, state, and local regulation for employment and social laws. No issues of employee complaints were revealed during interviews or through investigation made known to the auditor.</t>
  </si>
  <si>
    <t>The Conservation Fund promotes and supports local communities and their economies by servicing work vehicles and purchasing supplies locally whenever possible.  Local employees, Consulting Foresters and contractors are routinely hired. The Conseervation Fund has contracted a Consulting Forester to manage their properties (with the exception of North Coast).  Employees for the management of North Coast are hired locally.  Local contractors are hired for timber harvesting and silvicultural operations. Local businesses are used to provide goods and services to these contractors. Confirmed during interview and observation during audit.</t>
  </si>
  <si>
    <t>In an effort to improve public understanding of forests and forest management The Conservation Fund engages in a variety of meetings, forums, publications, organizations and community based activities through employee engagement and Consulting Foresters.  Confirmed by interviews, review of publications, and annual reports.</t>
  </si>
  <si>
    <t>The Conservation Fund and its Consulting Foresters are members of various industry associations. The Conservation Fund has worked with the Economic Development Council in Weston, ME to identify portions of the East Gran Lake property with high community economic value. These lots will not be encumbered by conservation easement.  Various tours and conservation projects are conducted with universities, local businesses, and conservation groups.  Confirmed during interviews and the 2019 North Coast Annual Report.</t>
  </si>
  <si>
    <t>Sustainable Forestry Commitment states a commitment to compliance with laws and regulations for social laws.  Interviews confirm employee benefit program provided by The Conservation Fund for employees.  No concerns were raised by employees.  A high level of job satisfaction was stated by employees.</t>
  </si>
  <si>
    <t xml:space="preserve">Contracts provided to the auditor contained safety requirements and provisions.  Logging contractors are required by contract to have completed logger training.  Chemical applicators are required to be licensed applicators and in compliance with all applicable state requirements.  Safety training is included as part of logger and applicator trainings.  Safety is discussed during the pre-activity meetings held with each contactor prior to beginning an operation. </t>
  </si>
  <si>
    <t>Interviews with management, staff, Consulting Foresters, and contractors confirm that employees and contractors are free to associate.  No issues identified.</t>
  </si>
  <si>
    <t>The Conservation Fund employees were consistent in their description of the effectiveness of the process for informal and formal resolution of disputes, including a variety of culturally sensitive options.  HR department has processes for handling conflicts and disputes.  No issues identified.</t>
  </si>
  <si>
    <t xml:space="preserve">Social impacts are analyzed and documented in the Forest Management Plan for each property. Analysis of social impacts is also included on The Conservation Fund website.  Annual impact for the North Coast properties is contained in the North Coast Annual Report.  Witnessed 2019 North Coast Annual Report and The Conservation Fund website.  </t>
  </si>
  <si>
    <t>Neighbors are notified as necessary prior to harvesting.  Recreation lease holders, and other user groups in the vicinity are notified prior to activities.  North Coast has an extensive process for the approval of Timber Harvest Plans.  Stakeholder input is a part of this process.  Confirmed during interviews and signature for approval.</t>
  </si>
  <si>
    <t>Neighbors are notified as necessary prior to harvesting.  Witnessed homes being buffered from timber harvests as appropriate, as well as during aerial chemical applications.  Buffers are also left along roads.  Recreation lease holders, and other user groups in the vicinity are notified prior to activities.  North Coast has an extensive process for the approval of Timber Harvest Plans.  Stakeholder input is a part of this process.  Confirmed during interviews and signature for approval.Homes are buffered from timber harvests as appropriate, as well as during aerial chemical applications.</t>
  </si>
  <si>
    <t>The Conservation Fund does not manage public lands.  Lands are privately owned and managed.  Confirmed during site visits and interviews.</t>
  </si>
  <si>
    <t>Public Inquiries &amp; Official Complaint Procedure (TCF-SFI-12) has been established for receiving and responding to complaints.  The auditor confirmed through interviews and document review (North Coast Complaint Log) that negligent activities have not occurred.  A web based search conducted  did not reveal any complaints or investigations into negligent activities.</t>
  </si>
  <si>
    <t xml:space="preserve">Public Inquiries &amp; Official Complaint Procedure (TCF-SFI-12) has been established for receiving and responding to complaints.  Grievences may also be entered on The Conservation Func website.  The auditor confirmed through interviews and document review (North Coast Complaint Log) that negligent activities have not occurred.  </t>
  </si>
  <si>
    <t>The auditor confirmed through interviews and document review  (North Coast Complaint Log) that management activities have not caused damage or loss of income that required compensation or mitigation for damage or loss of income to another party. A web-based search did not reveal examples of substantiated damage or loss of income.</t>
  </si>
  <si>
    <t>The Conservation Fund employs three forest growth and yield specialists and has forest modeling and decision-support capabilities.  This requirement was reviewed during the 2020 audits for properties visited.
North Coast:  Integrated Resource Management Plans for individual properties are available at https://www.conservationfund.org/projects/north-coast-forest-conservation-initiative/north-coast-reference-documents.  A 100-year harvest plan is run for long-term resource analysis.  Continuous inventory is conducted with carbon monitoring.  Annual Allowable Cut is documented in the Sustainable Yield Plan – Option A; LIDAR was used in approx. 2014 and inventory is updated every 10 years, using plot level date for each timber type strata and harvests completed. Other requirements are included in the Inventory and GIS.  East Grand Lake, Reed Plantation:  100-year and 50-year long-term resource analysis are conducted using forest optimization models based on regional growth and yeild expectations .  Forest Management Plans are developed for all properties.  Witnessed for properties visited.  10-year Management Plans are developed, and 1-year operating plans are used for on-going operations.  On-going inventory and GIS information is collected and used to keep data current.  Inventory and GIS contain requirements for on-going management.  Growth models are used with inventory for the establishment of AAC.  For properties visited, reviewed harvest history, FMP, and interviewed foresters and consultants.  Long-term harvest levels are below AAC.</t>
  </si>
  <si>
    <t>Inventory and GIS contain requirements for on-going management.  Growth models are used with inventory for the establishment of AAC.  For properties visited, reviewed harvest history, FMP, and interviewed foresters and consultants.  Long-term harvest levels are below ACC.</t>
  </si>
  <si>
    <t>Site visits  confirmed that management plan objectives and desired conditions have been achieved. In addition, stocking levels are adequate in Forest Management Plans.  Stands with below productive potential due to natural events, past management, or lack of management, are returned to desired stocking levels and composition at the earliest practicable time as justified in management objectives. the sites visited and stand composition has been maintained and/or improved.</t>
  </si>
  <si>
    <t>Interviews confirm NTFP's are not currently harvested on property owned by The Conservation Fund.  Observations during site visits did not indicate NTFP's are harvested.</t>
  </si>
  <si>
    <t>North Coast:  During planning, including development of Timber Harvesting Plans and special habitat projects, planners/managers/biologists/foresters consult the California Natural Diversity Database to ensure protection of rare, threatened, and endangered species and their habitats.   East Grand Lake, Reed Plantation:  During acquisition, the NatureServe database and other sources are used to verify the occurrence of RTE species on the property.  The development of conservation easement for the property provided for additional review.  Conformance was demonstrated for all sites audited.  East Grand Lake, Reed Plantation:  Maps and plans depict all special sites.  Interviews confirm specialists are hired to augment information normally available in exiting state-managed databases of ecological, cultural/historic sites.  Annual Activity Record is completed annually by Consulting Foresters.  Included is documentation of condition, changes, new sites, RTE species/communities and habitats, protected areas, set-asides, buffer zones - summarize adequacy of protection/enhancement measures, of High Conservation Value Forest &amp; Special Sites.  Witnessed Annual Activity Record for East Grand Lake, and Reed Plantation.</t>
  </si>
  <si>
    <t xml:space="preserve">Each state has specific management guidelines for some RTE species, and this guidance from the state and from qualified professionals is used by The Conservation Fund when planning site-disturbing activities. The Forest Management Plan (FMP) includes information on how the FME manages RTE species and species of special concern.  Known locations locations are stored in the GIS system so they are available to foresters for harvest planning and road layout. </t>
  </si>
  <si>
    <t>The Conservation Fund does not manage public forests.</t>
  </si>
  <si>
    <t>The Conservation Fund allows open access for hunting, fishing, and trapping on their ownerships. Some areas have recreational leases for hunting, fishing, and trapping.  Other areas are open to the public.  All applicable state and federal regulations must be complied with by those individuals seeking access to the FMU. The Conservation Fund relies on the states’ regulations of hunting, fishing, trapping, and collecting to adequately protect vulnerable species.</t>
  </si>
  <si>
    <t xml:space="preserve">Successional stages on FMUs are similar to those found on adjacent properties. There are no under-represented successional stages.  Successional stages are documented in forest inventories and Forest Management Plans for each FMU.  Riparian zone buffers, deer wintering areas, RTE species protection areas, and other retention zones retain mature age classes.  Properties have been assessed for their ability to contribute to the protection of representative sample areas (RSAs) for protection or conservation of unique and under-represented native community types. In many cases there are no opportunities to protect communities thought to be under-represented.  </t>
  </si>
  <si>
    <t>North Coast:  During planning, including development of Timber Harvesting Plans and special habitat projects, planners/managers/biologists/foresters consult the California Natural Diversity Database to ensure protection of rare, threatened, and endangered species and their habitats.   East Grand Lake, Reed Plantation:  During acquisition, the NatureServe database and other sources are used to verify the occurrence of HCV on the property.  The development of conservation easement for the property provided for additional review.  Conformance was demonstrated for all sites audited.  East Grand Lake, Reed Plantation:  Maps and plans depict all special sites.  Interviews confirm specialists are hired to augment information normally available in exiting state-managed databases of ecological, cultural/historic sites.  Annual Activity Record is completed annually by Consulting Foresters.  Included is documentation of condition, changes, new sites, RTE species/communities and habitats, protected areas, set-asides, buffer zones - summarize adequacy of protection/enhancement measures, of High Conservation Value Forest &amp; Special Sites.  Witnessed Annual Activity Record for East Grand Lake, Reed Plantation.</t>
  </si>
  <si>
    <t>No Type 1 or Type 2 old growth has been identified on The Conservation Fund's FMUs. During acquisition, a process was developed and implemented to assess forests for the presence of old growth. North Coast:  During planning, including development of Timber Harvesting Plans and special habitat projects, planners/managers/biologists/foresters consult the California Natural Diversity Database to ensure protection of rare ecosystem and HCV.  Protection of old growth is part of the review process for Timber Harvests Plans.   East Grand Lake, Reed Plantation:  During acquisition, the NatureServe database and other sources are used to verify the occurrence of HCV on the property.  The development of conservation easement for the property provided for additional review.  Conformance was demonstrated for all sites audited.  East Grand Lake, Reed Plantation:  Maps and plans depict all special sites.  Interviews confirm specialists are hired to augment information normally available in exiting state-managed databases of ecological, cultural/historic sites.  Annual Activity Record is completed annually by Consulting Foresters.  Included is documentation of condition, changes, new sites, RTE species/communities and habitats, protected areas, set-asides, buffer zones - summarize adequacy of protection/enhancement measures, of High Conservation Value Forest &amp; Special Sites.  Witnessed Annual Activity Record for East Grand Lake, Reed Plantation.</t>
  </si>
  <si>
    <t>Through providing a diversity in age class and stand types, as well as protecting riparian areas and wildlife trees and snags where they occur, forest managementactivites maintains, enhance, or restore habitat conditions suitable for well-distributed populations of animal species that are characteristic of forest ecosystems within the landscape. Forest management on all FMUs provides wildlife habitat to a wide range of game and non-game species.  The Conservation Fund has implement its Forest Management Plan to ensure an adequate distribution of successional stages on the landscape, with particular attention given to late successional stands.</t>
  </si>
  <si>
    <t>The use of BMPs, the design of all harvest projects by trained foresters, and the review of all projects by supervisory personnel, as well as the commitment of strict adherence to the regulatory programs of the respective states (where applicable) comprise the program.  Strong conformance was observed in the field at all sites.  Grants are received for improvements to roads for the management and protection of water bodies and riparian areas.  The use of professional foresters to plan and oversee harvests, timber sale contracts with provisions to follow BMPs, pre-harvest meetings between foresters and logging contractors, sale supervision and weekly checklists (reviewed by loggers in cases where there are contract violations), post-harvest inspections of all sites, and review of all harvest sites by TCF’s Operations Forester and consultants comprise the program.  Quarterly Reports on activities are also developed by the consultants and reviewed with the Forest Operations Manager.  Monitoring reports witnessed for all sites visited.  
Monitoring is also conducted by state agencies as required by state laws and regulations.  Monitoring of conservation easements is conducted by the 3rd party managing the easement.  Interviewed Forest Society of Maine on the management of Reed Plantation.  North Coast:  California Forest Practices Act rules require on each side of Class 1 stream a 35-foot no cut buffer and maintenance of 80% canopy cover the next 70 feet.  Interviews, maps, and sale documentation confirm buffers are maintained along all significant streams.  Field observations support finding of conformance.  East Grand Lake, Reed Plantation: Forest Operations Notifications are required for all harvesting operations.  Detailed information is required for operations around shorelines, streams, and water bodies.  Witnessed Forest Operations Notifications # 526540, 526553, 520031.  No issues identified.</t>
  </si>
  <si>
    <t>During on-site visits the auditor confirmed that the The Conservation Fund has enhanced the plant species composition, distribution and frequency of occurrence on natural and semi-natural stands through its silvicultural practices. Harvest sites visited during the audit included retention practices.  The Conservation Fund’s management at the stand and landscape-level is exemplary in the degree to which the conservation of native biological diversity is factored into all forest management decisions.  The Conservation Fund has been a leader in efforts to permanently protect key properties identified through a sophisticated analysis.  All management activities on key tracts are planned with biodiversity conservation as the highest priority.  Other tracts do not receive as much biodiversity planning or analysis. The program relies on its Working Forest Fund Guidelines Digest and SFI Forest Management Program for most aspects of biodiversity protection during management of its Working Forest Fund properties.      North Coast:  Natural disturbance ecology is a key factor in the development of management strategies and individual treatment plans. For example, the selection system (single-tree and group) is used in nearly all harvests, consistent with the scientific understanding of the ecology of redwood forests.
East Grand Lake, Reed Plantation: The silvicultural approach described in the management plan and implemented in the harvests is based on disturbance ecology, with a combination of single-tree and group-selection harvests used to emulate single-tree death/blowdown and more substantial wind-damage.</t>
  </si>
  <si>
    <t>On properties visited artificial regeneration is seldom if ever used.  Artificial regeneration has not been used in Maine on Conservation Fund property.  Confirmed during interview and observation of species during site visits.  If forest or habitat types are managed and changed, it would be to accomplish ecological restoration objectives.  No native or natural forest cover types would be altered.  Confirmed during interview.</t>
  </si>
  <si>
    <t>Foresters are aware of the importance of wildlife trees, with particular emphasis on retaining standing snags were possible.  Hollow/potential den trees are retained in the significant “no cut” buffers and excluded areas, and some of these trees are also left within areas subject to harvesting as well.  During site visits witnessed the retention of stand-level wildlife habitat.  On most occasions the trees are marked with a “W” for retention.  Prescriptions include protection of deer yards and wintering areas.</t>
  </si>
  <si>
    <t>Departure from the opening size limit using a qualified plan has not been sought for any FMU.</t>
  </si>
  <si>
    <t>Site visits and interviews confirm foresters are aware of invasive species and implement control measures when warranted and feasible.  Invasive exotic plants are documented in a GIS layer for identification and monitoring.  North Coast:  Observed Pampas grass along roadsides in many locations.  Discussed efforts to control, including use of herbicide (glyphosate) and hand-pulling.  Either method requires repeated treatment; hand-pulling is particularly challenging.  Due to concerns of neighbors, The Conservation Fund has agreed not to use herbicides in the Salmon Creek Forest.  As an alternative, an annual project is conducted to pull Pampas grass, with some success beginning to become apparent.  East Grand Lake, Reed Plantation:  Consultants are participants in the Maine Invasive Program.</t>
  </si>
  <si>
    <t>The Conservation Fund currently does not use fire as a tool in forest management.</t>
  </si>
  <si>
    <t xml:space="preserve">Exotic species are not used.  On properties visited artificial regeneration is seldom if ever used.  Artificial regeneration has not been used in Maine on Conservation Fund property.  Confirmed during interview and observation of species during site visits.  If forest or habitat types are managed and changed, it would be to accomplish ecological restoration objectives.  No native or natural forest cover types would be altered. </t>
  </si>
  <si>
    <t xml:space="preserve">Exotic species are not used.  On properties visited artificial regeneration is seldom if ever used.  Confirmed during interview and observation of species during site visits. </t>
  </si>
  <si>
    <t>Properties visited have a number of management planning documents. Forest Management Plans, Integrated Resourse Management Plan, and Policy Digest.  Included in these documents are resources, including rights held by the owner and rights held by others. harvest level.  Timber Harvesting Plans are permits that function as management plans for the specific area. Individual forest tracts are covered by Forest Management Plans and Integrated Resource Management Plans. The Policy Digest contains overarching policies and guidance applicable to the entire system. These management planning documents contain parcel assessors and deed information, detailing the ownership and legal status of the FMU and its resources and rights held by the owner and others (e.g., easements).</t>
  </si>
  <si>
    <t>Elements witnessed in Integrated Resource Management Plans and Forest Management Plans for sites visited.</t>
  </si>
  <si>
    <t>Elements witnessed in Integrated Resource Management Plans and Forest Management Plans for sites visited.  Confirmed implementation during site visits.</t>
  </si>
  <si>
    <t>The Policy Digest describes landscape features and the general landscape as part of the RSA analysis. Watershed projects of North Coast describe conditions and watershed priorities.  Forest Management  Plans for East Grand Land and Reed Plantation contain required elements.</t>
  </si>
  <si>
    <t>Policy Digest contains information on (1) RSA and HCVF analysis, including discussion of underrepresented successional stages of old growth, pygmy, and oak woodlands; (2) description of salmon streams and management; (2) rare ecological communities, including ecological zones descriptions and protections; and (3) management of rare plant communities and habitats. Forest Management Plan for East Grand Lake, Reed Plantation contain required elements.</t>
  </si>
  <si>
    <t>Invasive species control are included in the Policy Digest and Integrated Resource Management Plans for North Coast.  Required elements in this indicator are contained in the Forest Management Plan for East Grand Lake, Reed Plantation.</t>
  </si>
  <si>
    <t>North Coast describes insects and disease in the Integrated Resource Management Plan.  East Grand Lake, Reed Plantation describe insects and disease in the Forest Management Plan.</t>
  </si>
  <si>
    <t>Justification of herbicide use and application by North Coast is described in Policy Manual - Herbicide Application and Hardwood Management Policy, and Integrated Resource Management Plan. Forest Management Plans for East Grand Lake, and Reed Plantation, state there is minimal chemical use.  An ESRA has been completed for North Coast and for other properties using chemicals.  All chemical use is for control of invasive species.</t>
  </si>
  <si>
    <t>No biological control agents are used on TCF properties, so this indicator is not applicable.</t>
  </si>
  <si>
    <t>North Coast (Integrated Resource Management Plan), East Grand Lake (Forest Management Plan), and Reed Plantation (Forest Management Plan) incorporate the results of various evaluations of social impacts of the ownerships on local communities.</t>
  </si>
  <si>
    <t>North Coast (Integrated Resource Management Plan), East Grand Lake (Forest Management Plan), and Reed Plantation (Forest Management Plan) describe the transportation networks on the ownerships, including purpose, condition, and maintenance.</t>
  </si>
  <si>
    <t>North Coast (Integrated Resource Management Plan), East Grand Lake (Forest Management Plan), and Reed Plantation (Forest Management Plan) describes silvicultural objectives and decision points. Silivicultural objectives are to grow large high-quality trees through the use of selective harvests.</t>
  </si>
  <si>
    <t>North Coast (Integrated Resource Management Plan), East Grand Lake (Forest Management Plan), and Reed Plantation (Forest Management Plan) include detailed harvest rate projections, including a description of how the underlying calculations were made. North Coast has also documented the process in Plan to Determine Long Term Sustained Yield.</t>
  </si>
  <si>
    <t>North Coast (Integrated Resource Management Plan), East Grand Lake (Forest Management Plan), and Reed Plantation (Forest Management Plan)  include monitoring procedures for yield of all forest products, growth and regeneration rates, composition and changes to flora and fauna, environmental and social impacts, and cost, productivity, and efficiency of forest management.</t>
  </si>
  <si>
    <t>North Coast (Integrated Resource Management Plan), East Grand Lake (Forest Management Plan), and Reed Plantation (Forest Management Plan) include maps of all management areas with multiple GIS layers depending on the required use. Maps provided to auditors for site visits contained all required data to facilitate a comprehensive evaluation of the forest conditions and harvest planning.  GIS is a comprehensive databas of inventory and maps of various types of forest data and site information.</t>
  </si>
  <si>
    <t>North Coast (Integrated Resource Management Plan), East Grand Lake (Forest Management Plan), and Reed Plantation (Forest Management Plan) describes and justifies the types of harvesting machinery to be used during harvesting operations.  Harvesting systems stated in plans were observed during site visits.  Harvesting equipment was well matched to harvesting conditions.</t>
  </si>
  <si>
    <t>North Coast Timber Harvest Plans are prepared and reviewed by CalFIRE before any on-the-ground implementation occurs. The plans describe the forest management activity and the its objectives, outcomes, environmental safeguards, and health and safety measures. They also include detailed maps of the harvest sites.  Witnessed Timber Harvest Plans for sites visited and a sample of plans in development. Plans and maps for timber harvesting were witnessed for sites visited and other pending operations on East Grand Lake and Reed Plantation.  Plans and maps clearly identify the activity and the location of the activity.</t>
  </si>
  <si>
    <t>North Coast (Integrated Resource Management Plan) documents the stakeholder consultation process . The process includes public tours as part of THP development and input by the Advisory Council, as well as distribution of letters to tribes that may be affected per state law.  The Forest Management Plan for East Grand Lake and Reed Plantation do not describe the stakeholder consultation process.</t>
  </si>
  <si>
    <t>x</t>
  </si>
  <si>
    <t>Forest Management Plans are kept up to date.  Updates to properties visited: East Grand Lake - 2016; Reed Planatation - 3/1/17; Big River - 2019; Garcia - 2017.  Plans are reviewed during normal operations and Internal Audit.  Updates were witness for properties owned longer than 10 years:  East Grand Lake - Purchased and original plan developed 2011 with update in 2016; Big River developed in 2009 with update in 2019.</t>
  </si>
  <si>
    <t>Interview confirms annual certification is conducted for employees.  Most Consulting Foresters are state registered and required to take annual CEU.  Logging contractors are qualified loggers by state logger training programs and required to take CEU.  Chemical applicators are licensed applicators.</t>
  </si>
  <si>
    <t>North Coast:  Integrate Resource Plans witnessed on The Conservation Fund website.  Other plans are available on request.</t>
  </si>
  <si>
    <t>There have been no documented losses or unanticipated removals on any FMU. There have been fires in North Coast during the Summer.  Any such loss would be documented in the inventory and reflected in the accounting system.  Confirmed during interview.</t>
  </si>
  <si>
    <t>The volume of harvested timber is recorded for the products sold on a weekly basis.  The Conservation Fund closely monitors the volume, species, and grade of each product harvest. No NTFP are harvested. Harvest history witnessed for properties visited. Process and monitoring confirmed during interviews with foresters and Consulting Foresters.</t>
  </si>
  <si>
    <t>North Coast:  During planning, including development of Timber Harvesting Plans, planners/managers/biologists/foresters consult the California Natural Diversity Database to ensure protection of rare, threatened, and endangered species and their habitats.   East Grand Lake, Reed Plantation:  During acquisition, the NatureServe database and other sources are used to verify the occurrence of HCV on the property.  The development of conservation easement for the property provided for additional review.  Conformance was demonstrated for all sites audited.  Maps and plans depict all special sites.  Interviews confirm specialists are hired to augment information normally available in exiting state-managed databases of ecological, cultural/historic sites.  Annual Activity Record is completed annually by Consulting Foresters.  Included is documentation of condition, changes, new sites, RTE species/communities and habitats, protected areas, set-asides, buffer zones - summarize adequacy of protection/enhancement measures, of High Conservation Value Forest &amp; Special Sites.  Witnessed Annual Activity Record for East Grand Lake, and Reed Plantation.   Information on invasive species is collected when identified and entered into a GIS layer.</t>
  </si>
  <si>
    <t xml:space="preserve">The use of professional foresters to plan and oversee harvests, timber sale contracts with provisions to follow BMPs, pre-harvest meetings between foresters and logging contractors, sale supervision and weekly checklists (reviewed by loggers in cases where there are contract violations), post-harvest inspections of all sites, and review of all harvest sites by TCF’s Operations Forester and consultants comprise the program.  Quarterly Reports on activities are also developed by the consultants and reviewed with the Forest Operations Manager.  Monitoring reports witnessed for all sites visited.  Monitoring is also conducted by state agencies as required by state laws and regulations.  Monitoring of conservation easements is conducted by the 3rd party managing the easement.  Interviewed Forest Society of Maine on the management of Reed Plantation.  </t>
  </si>
  <si>
    <t>The forest-road system on each FMU is monitored continually during day-to-day forestry activities. Observations of the forest road system is also reported by recreational leasees, and other user groups. Confirmed during interview.  During harvesting and silvicultural operation, monitoring of the road system is part of the monitoring form.  Witnessed for sites visited.  During road construction and maintenance a monitoring form is completed.</t>
  </si>
  <si>
    <t xml:space="preserve">Socio-economic issues monitored include the economic benefits of each FMU to local communities through community involvement, timber harvesting and forestry practices. Local contractors are hired by each third-party forest manager, and wood products harvested are supplied to local mills.  Interviews confirm involvement in community activites.  Contribution of timber harvesting and forestry practices, along with the hiring of local Consulting Foresters, and contractors verified during site visits and interviews.  Witnessed 2019 North Coast Annual Report.  </t>
  </si>
  <si>
    <t>Public Inquiries &amp; Official Complaint Procedure (TCF-SFI-12) has been established for receiving and responding to complaints.  No significant disputes over tenure claims and use rights have arisen since the previous audit.  Confirmed during interviews. If a dispute were to arise, it would be discussed during monthly calls and documented in monthly activity reports. Issues would be resolved locally when possible. If a dispute could not be resolved locally, then The Conservation Fund would become involved in the next step of resolution.  Witnessed Complaint Log for North Coast.</t>
  </si>
  <si>
    <t xml:space="preserve">No sites of cultural significance have been identified, although the FME’s third-party forest managers have reached out to indigenous peoples.  The forest manager has sent letters to communicate with communities of indigenous people in their area to identify sites of current or traditional cultural, archeological, ecological, economic or religious significance.  Witnessed letters tribal leaders.  No response was received.  </t>
  </si>
  <si>
    <t xml:space="preserve">The Conservation Fund closely monitors the P&amp;L for each FMU. With its fiduciary responsibility to its investors, a priority is placed priority on this financial monitoring. Each third-party forest manager also monitors the costs and revenues of management activities and provides monthly reports and reviews to The Conservation Fund.  Interviews confirm monthly meetings with Consulting Foresters. </t>
  </si>
  <si>
    <t>North Coast:  During planning, including development of Timber Harvesting Plans and special habitat projects, planners/managers/biologists/foresters consult the California Natural Diversity Database to ensure protection of rare, threatened, and endangered species and their habitats.   East Grand Lake, Reed Plantation:  During acquisition, the NatureServe database and other sources are used to verify the occurrence of HCV on the property.  The development of conservation easement for the property provided for additional review.  Conformance was demonstrated for all sites audited.  Maps and plans depict all special sites.  Interviews confirm specialists are hired to augment information normally available in exiting state-managed databases of ecological, cultural/historic sites.  Annual Activity Record is completed annually by Consulting Foresters.  Included is documentation of condition, changes, new sites, RTE species/communities and habitats, protected areas, set-asides, buffer zones - summarize adequacy of protection/enhancement measures, of High Conservation Value Forest &amp; Special Sites.  Witnessed Annual Activity Record for East Grand Lake and Reed Plantation.</t>
  </si>
  <si>
    <t>HCV Monitoring 2020 (North Coast) and Annual Activity Record (other properties) indicate no increased risk to the HCV.  Employees are aware that adjustment in management need to be made if there is an increase in the risk to the HCV.  Witnessed HCV Monitoring 2020 for North Coast and Annual Activity Record for East Grand Lake and Reed Plantation.</t>
  </si>
  <si>
    <t>Y, OBS 2020.04</t>
  </si>
  <si>
    <r>
      <t xml:space="preserve">FSC promotional trademarks are used on The Conservation Fund Website, Timber Sale Prospectus, and on the North Coast Annual Report.  Approval for the FSC website was received from the previous certification body, </t>
    </r>
    <r>
      <rPr>
        <b/>
        <sz val="11"/>
        <rFont val="Cambria"/>
        <family val="1"/>
        <scheme val="major"/>
      </rPr>
      <t>however a copy of their previous certificate which is no longer valid is still on the website https://www.conservationfund.org/our-work/working-forest-fund/certification - see observation 2020.04</t>
    </r>
    <r>
      <rPr>
        <sz val="11"/>
        <rFont val="Cambria"/>
        <family val="1"/>
        <scheme val="major"/>
      </rPr>
      <t>.   Approval for the Timber Sale Prospectus was received by email on 12/9/20 by the SA Forestry Trademark Team.  Witnessed Timber Sale Prospectus and email for approval.  No issues identified.  Approval for use on the North Coast Annual Report was received by email on 10/1/20 by the SA Forest Trademark Team.  Email witnessed.  No issues identified.</t>
    </r>
  </si>
  <si>
    <t>N/A</t>
  </si>
  <si>
    <t>Approval for the Timber Sale Prospectus was received by email on 12/9/20 by the SA Forestry Trademark Team.  Witnessed Timber Sale Prospectus and email for approval.  No issues identified.  Approval for use on the North Coast Annual Report was received by email on 10/1/20 by the SA Forest Trademark Team.  Email witnessed.  No issues identified.</t>
  </si>
  <si>
    <t xml:space="preserve">Y </t>
  </si>
  <si>
    <t xml:space="preserve">Samples viewed noted below and all correct. </t>
  </si>
  <si>
    <t>N</t>
  </si>
  <si>
    <t>The Conservation Fund</t>
  </si>
  <si>
    <t>United States</t>
  </si>
  <si>
    <t xml:space="preserve">FSC-US Forest Management Standard v 1.1 2018 </t>
  </si>
  <si>
    <t>SA-FM/COC-007898</t>
  </si>
  <si>
    <t>FSC-C001535</t>
  </si>
  <si>
    <t>1st September 2020</t>
  </si>
  <si>
    <t>20/12/2022</t>
  </si>
  <si>
    <t>9/15/20, 10/6-7/20, 12/23/20</t>
  </si>
  <si>
    <t>Tucker Watts</t>
  </si>
  <si>
    <t>Meriel Robson/Janette McKay</t>
  </si>
  <si>
    <t>Janette McKay</t>
  </si>
  <si>
    <t>Michelle Matteo</t>
  </si>
  <si>
    <t xml:space="preserve">9/24/21, 10/13-14/21, 11/19/21, &amp; 11/23/21 </t>
  </si>
  <si>
    <t>Prior certification with SCS: SCS-FM/COC-0000102N</t>
  </si>
  <si>
    <t>Brian Schneider</t>
  </si>
  <si>
    <t>Corporate Headquarters- 1655 N. Fort Myer Drive, Suite 1300, Arlington, Virginia 22209</t>
  </si>
  <si>
    <t>USA</t>
  </si>
  <si>
    <t>828.785.2555</t>
  </si>
  <si>
    <t>bschneider@conservationfund.org</t>
  </si>
  <si>
    <t>www.conservationfund.org</t>
  </si>
  <si>
    <t>Sites are located in California, Maine, New Hampshire, New York, Pennsylvania, and Vermont</t>
  </si>
  <si>
    <t>N/A transferred, see above for contact</t>
  </si>
  <si>
    <t>See A7</t>
  </si>
  <si>
    <t>Refer to A7</t>
  </si>
  <si>
    <t>Broad-leaved, Coniferous</t>
  </si>
  <si>
    <t>HCV 1 -Species Diversity
HCV 3 -Ecosystems and habitats
HCV 4 -Critical ecosystem services</t>
  </si>
  <si>
    <t>See Annex 3</t>
  </si>
  <si>
    <t>Roundwood</t>
  </si>
  <si>
    <t>Standing</t>
  </si>
  <si>
    <t>m: 9
f: 8</t>
  </si>
  <si>
    <t>m: 120
f: 21</t>
  </si>
  <si>
    <t>Various</t>
  </si>
  <si>
    <t>88,535 ha</t>
  </si>
  <si>
    <t>The Conservation Fund is a national organization, with land holdings throughout the US. Some of the organization’s properties are FSC-certified, some SFI-certified, and some are dual FSC- and SFI-certified. The certified lands are the properties that support timber harvesting. TCF’s other forested properties are either not managed for timber or are planned to be sold in the near future.</t>
  </si>
  <si>
    <t>With different CB</t>
  </si>
  <si>
    <t>CARs from S2</t>
  </si>
  <si>
    <t>2019.1</t>
  </si>
  <si>
    <t>With different CB:                                                                                                 The Big River FMU has an easement with a utility company that allows the easement holder to control vegetation in the utility right-of-way; FME management and staff stated that pesticides are applied by the utility company in the right-of-way. The holder of an easement for a pipeline right-of-way may also be using chemicals. The audit team clarified via interviews with FME personnel that the FME has not requested pesticide use from or placed pesticide use restrictions on the utility company nor any other parties holding easements with use rights. SCS is actively seeking an interpretation from FSC on the reporting requirements for chemicals that may be used by such easement holders.                                                               Waiting on guidance from FSC.  Based on the guidance received from FSC the chemicals used on easements and R-O-Ws shall be reported with annual chemical usage by the certificate holder.</t>
  </si>
  <si>
    <t>FSC-US Forest Management Standard (v1.1), Ind. 6.6.a</t>
  </si>
  <si>
    <t>To ensure that no products on the FSC list of Highly Hazardous Pesticides are used on the certified property, the FME should collect information on the use of pesticides by the utility company, or excise these sites from the FMU</t>
  </si>
  <si>
    <t>Investigation into GIS determined that easements and R-O-W are classified as non-forested areas.  Easements and R-O-Ws are included in certified acres.  The Conservation Fund will communicate with easement and R-O-W owners to collect pesticide application information. No chemical use on these areas in 2020.</t>
  </si>
  <si>
    <t>2019.2</t>
  </si>
  <si>
    <t xml:space="preserve">With different CB:                                                                                              Several roads on the Buckeye FMU were observed with rilling, rutting, and slides. A road assessment has been started for the FMU, but there is no timeline for completion. The audit team recognizes that the FME is only just now beginning to conduct timber management activities on the Buckeye FMU; these activities may serve as opportunities to upgrade and improve such roads. The FME would benefit from clarifying the priority and plan for addressing roads on the FMU.                                                     Indicator 6.5.d requires that the FME’s transportation system be designed, constructed, maintained, and/or reconstructed to reduce short and long-term environmental impacts, including minimizing soil erosion and sediment discharge to streams. The FME is presently in conformance, but in order to ensure continued conformance the FME should expedite completion of the road assessment for the Buckeye FMU and develop a road improvement plan for the FMU based on this assessment. The plan should include a prioritization of road improvement activities, approximate timeline, and potential funding sources. The FME is encouraged to explore grants to fund road improvement projects that fall outside of THPs.               </t>
  </si>
  <si>
    <t>FSC-US Forest Management Standard (v1.1), Ind. 6.5.d</t>
  </si>
  <si>
    <t xml:space="preserve">Sediment source assessments are in progress.  Priority roads for decommissioning or upgrades have been identified.  When assessments are completed, grant funding will be pursued.  There has been no impact on water quality.  No timber harvesting or operations are planned in some areas identified.  Road issues that rise to a level of an impact on water quality are always dealt with in an expedient manner.  There are hundreds of miles of forest roads on The Conservation Fund properties and to have all dirt roads never show signs of imperfections is impossible to attain. </t>
  </si>
  <si>
    <t>CARs from S3</t>
  </si>
  <si>
    <t>The Forest Management Plan for East Grand Lake and Reed Plantation does not describe the stakeholder consultation process.</t>
  </si>
  <si>
    <t>FSC-US Forest Management Standard (v1.1), Criteria 7.1.r</t>
  </si>
  <si>
    <t>The Forest Management Plan for East Grand Lake and Reed Plantation shall describe the stakeholder consultation process.</t>
  </si>
  <si>
    <t>The Company shall fulfill all relevant elements of the FSC Pesticides policy FSC-POL-30-001 v3 by 1 January 2021.</t>
  </si>
  <si>
    <t>FSC-POL-30-001 V3-0 Part 2 &amp; 4</t>
  </si>
  <si>
    <t>On the logging deck of one job visited the hearing protection of one employee was not visible.  Hearing protection of other employees was visible for observation and other aspects fully compliant</t>
  </si>
  <si>
    <t>FSC-US Forest Management Standard (v1.1), Criteria 4.2.b</t>
  </si>
  <si>
    <t xml:space="preserve">The forest owner / manager and their employees and contractors shall demonstrate a safe work environment. </t>
  </si>
  <si>
    <t>Approval for the FSC website was received from the previous certification body, however a copy of their previous certificate which is no longer valid is still on the website https://www.conservationfund.org/our-work/working-forest-fund/certification - this needs replaced with their current SA certificate+product schedule asap and approval given by SA Forestry Trademark team</t>
  </si>
  <si>
    <t>FSC-STD-50-001 Requirements for use of the FSC trademarks by certificate holders (A2 in checklist)</t>
  </si>
  <si>
    <t>CARs from S4</t>
  </si>
  <si>
    <t>CA - North Coast Timberlands</t>
  </si>
  <si>
    <r>
      <t>North Coast Region Land Ownership
“Roughly 80 percent of timber land is privately owned – divided about equally between industrial timber ownerships and non-industrial ownerships – totaling 2.8 million acres.  Nearly three-fourths of this private timber land is within designated Timber Production Zones.
The public forest land in the region is largely in National Park and U.S. Forest Service ownership, primarily in Humboldt and Mendocino counties.  The California Department of Forestry and Fire Protection also manages the 46,000-acre Jackson State Demonstration Forest in Mendocino County, the largest state forest in California.”</t>
    </r>
    <r>
      <rPr>
        <vertAlign val="superscript"/>
        <sz val="11"/>
        <rFont val="Cambria"/>
        <family val="1"/>
        <scheme val="major"/>
      </rPr>
      <t>1</t>
    </r>
    <r>
      <rPr>
        <sz val="11"/>
        <rFont val="Cambria"/>
        <family val="1"/>
        <scheme val="major"/>
      </rPr>
      <t xml:space="preserve">
</t>
    </r>
    <r>
      <rPr>
        <vertAlign val="superscript"/>
        <sz val="9"/>
        <rFont val="Cambria"/>
        <family val="1"/>
        <scheme val="major"/>
      </rPr>
      <t>1</t>
    </r>
    <r>
      <rPr>
        <sz val="9"/>
        <rFont val="Cambria"/>
        <family val="1"/>
        <scheme val="major"/>
      </rPr>
      <t xml:space="preserve">The Conservation Fund, 2005.  Conservation Prospects for the North Coast: A Review and Analysis of Existing Conservation Plans, Land Use Trends and Strategies for Conservation on the North Coast of California. Page 106. </t>
    </r>
  </si>
  <si>
    <t>New England (NH, ME, &amp; VT), New York, and Pennsylvania</t>
  </si>
  <si>
    <t xml:space="preserve">Forest lands in these States is predominantly secondary growth forest, primarily privately owned land, with a largely rural geographic land base in the certified areas. Timber type varies according to the region, from spruce-fir in northern regions transitioning to mixed-hardwoods and pine in more southern areas.  The northeast generally has more fragmented lands, due to the population density and type of land ownership.   </t>
  </si>
  <si>
    <r>
      <rPr>
        <b/>
        <sz val="11"/>
        <rFont val="Cambria"/>
        <family val="1"/>
        <scheme val="major"/>
      </rPr>
      <t>North Coast Timberlands</t>
    </r>
    <r>
      <rPr>
        <sz val="11"/>
        <rFont val="Cambria"/>
        <family val="1"/>
        <scheme val="major"/>
      </rPr>
      <t xml:space="preserve">
California has some of the most rigorous forest practice regulations in the United States. These regulations are developed by a governor-appointed Board of Forestry and based on the Z'Berg-Nejedly Forest Practices Act of 1973. Additionally, the Federal Endangered Species Act, the California State Endangered Species Act, and EPA Clean Water Act also play a significant role in regulating forestry activities in California.
A Timber Harvest Plan (THP) must be prepared for every timber harvest project. The THP is considered the functional equivalent of an environmental impact report (EIR) under the California Environmental Quality Act (CEQA). The lead agencies for overseeing THP process are the California Department of Forestry and Fire Protection (CalFIRE) and California Regional Water Quality Control Board (CRWQCB). The California Department of Fish and Game (CDFG), and the California Department of Mines and Geology (CDM&amp;G) also provide significant input into the THP process. As a group, the agencies review the written THP and evaluate the company’s compliance with the FPA by making onsite visits before, during, and after harvest. Moreover, the THP process is a public process. The project proponent files their long-term plan and THP with the state and the public is given opportunity to provide written or verbal comment to the agencies. The agencies are required to respond to each comment in writing. Additionally, the National Marine Fisheries Service monitors each project’s protection of RTE anadromous fish (chinook and coho salmon and steelhead trout). The California Department of Fish and Game monitors other RTE species on behalf of the National Fish and Wildlife Service. The state also regulates the protection of historical and archaeological sites. Native American Tribes are given significant opportunities to protect sites of cultural importance. Archaeological, cultural, and historical resources have added protections that the FME must address.
</t>
    </r>
  </si>
  <si>
    <r>
      <rPr>
        <b/>
        <sz val="11"/>
        <rFont val="Cambria"/>
        <family val="1"/>
        <scheme val="major"/>
      </rPr>
      <t>New Hampshire</t>
    </r>
    <r>
      <rPr>
        <sz val="11"/>
        <rFont val="Cambria"/>
        <family val="1"/>
        <scheme val="major"/>
      </rPr>
      <t xml:space="preserve">
New Hampshire has state laws and regulations that encourage active forest management while reducing the environmental impact. Central to this regulatory environment is the notion of current use, which is a longstanding open space property taxation program that encourages landowners to keep their land as undeveloped. “Rather than a property being taxed at its real estate market value, the land is taxed on its income producing capability. For example, through current use, land may be taxed as a woodlot or a farm, not as a potential site for houses.”</t>
    </r>
    <r>
      <rPr>
        <vertAlign val="superscript"/>
        <sz val="11"/>
        <rFont val="Cambria"/>
        <family val="1"/>
        <scheme val="major"/>
      </rPr>
      <t>1</t>
    </r>
    <r>
      <rPr>
        <sz val="11"/>
        <rFont val="Cambria"/>
        <family val="1"/>
        <scheme val="major"/>
      </rPr>
      <t xml:space="preserve"> 
Since 1989, the state legislature has formally recognized in statute the importance of working forests to the economy, ecology, and quality of life in the state. This social license to practice forestry contributes to a healthy forest-based manufacturing industry that contributes $1.15 billion supporting 8,160 jobs; forest-based recreation and tourism is worth $1.12 billion supporting 11,401 jobs.</t>
    </r>
    <r>
      <rPr>
        <vertAlign val="superscript"/>
        <sz val="11"/>
        <rFont val="Cambria"/>
        <family val="1"/>
        <scheme val="major"/>
      </rPr>
      <t>2</t>
    </r>
    <r>
      <rPr>
        <sz val="11"/>
        <rFont val="Cambria"/>
        <family val="1"/>
        <scheme val="major"/>
      </rPr>
      <t xml:space="preserve">
In addition to legislative backing for maintaining working forests on the landscape and a social license for forest management, the state has a number of additional laws and regulations that directly influence forestry. Highlights include laws pertaining to timber tax, forest management, wetlands management, timber harvesting, harvest taxes, and a variety of other legal requirements. See Guide to New Hampshire Timber Harvesting Laws for a comprehensive list.                                                                                          </t>
    </r>
    <r>
      <rPr>
        <vertAlign val="superscript"/>
        <sz val="9"/>
        <rFont val="Cambria"/>
        <family val="1"/>
        <scheme val="major"/>
      </rPr>
      <t>1</t>
    </r>
    <r>
      <rPr>
        <sz val="9"/>
        <rFont val="Cambria"/>
        <family val="1"/>
        <scheme val="major"/>
      </rPr>
      <t xml:space="preserve">Guide to New Hampshire Timber Harvesting Laws, University of New Hampshire Cooperative Extension. Revised April 2014. Available at https://extension.unh.edu/resources/files/Resource000253_Rep274.pdf. 
</t>
    </r>
    <r>
      <rPr>
        <vertAlign val="superscript"/>
        <sz val="9"/>
        <rFont val="Cambria"/>
        <family val="1"/>
        <scheme val="major"/>
      </rPr>
      <t>2</t>
    </r>
    <r>
      <rPr>
        <sz val="9"/>
        <rFont val="Cambria"/>
        <family val="1"/>
        <scheme val="major"/>
      </rPr>
      <t xml:space="preserve">New Hampshire Forest Action Plan, National Association of State Foresters. Accessed 12 December 2017. Available at http://stateforesters.org/forest-action-plans/new-hampshire. </t>
    </r>
  </si>
  <si>
    <r>
      <rPr>
        <b/>
        <sz val="11"/>
        <rFont val="Cambria"/>
        <family val="1"/>
        <scheme val="major"/>
      </rPr>
      <t>Legislation</t>
    </r>
    <r>
      <rPr>
        <sz val="11"/>
        <rFont val="Cambria"/>
        <family val="1"/>
        <scheme val="major"/>
      </rPr>
      <t xml:space="preserve">                                                                                                                                                                                                                                    </t>
    </r>
    <r>
      <rPr>
        <sz val="11"/>
        <rFont val="Cambria"/>
        <family val="1"/>
        <scheme val="major"/>
      </rPr>
      <t xml:space="preserve">
</t>
    </r>
  </si>
  <si>
    <r>
      <rPr>
        <b/>
        <sz val="11"/>
        <rFont val="Cambria"/>
        <family val="1"/>
        <scheme val="major"/>
      </rPr>
      <t xml:space="preserve">National Level Legistion:  </t>
    </r>
    <r>
      <rPr>
        <sz val="11"/>
        <rFont val="Cambria"/>
        <family val="1"/>
        <scheme val="major"/>
      </rPr>
      <t xml:space="preserve">                                                                                                                        Endangered Species Act
Clean Water Act (Section 404 wetland protection)
Occupational Safety and Health Act
National Historic Preservation Act
Archaeological and Historic Preservation Act
Americans with Disabilities Act
U.S. ratified treaties, including CITES
Lacey Act
Forest Resources Conservation and Shortage Relief Act
National Resource Protection Act
National Environmental Protection Act
National Wild and Scenic River Act
Native American Grave Protection &amp; Repatriation Act
Rehabilitation Act
Architectural Barriers Act                                           </t>
    </r>
  </si>
  <si>
    <r>
      <rPr>
        <b/>
        <sz val="11"/>
        <rFont val="Cambria"/>
        <family val="1"/>
        <scheme val="major"/>
      </rPr>
      <t>State and Local Level Legislation:                                                                                                  California:</t>
    </r>
    <r>
      <rPr>
        <sz val="11"/>
        <rFont val="Cambria"/>
        <family val="1"/>
        <scheme val="major"/>
      </rPr>
      <t xml:space="preserve">
Z’Berg-Nejedly State Forest Practices Act of 1973
California Endangered Species Act
California Environmental Quality Act
California Civil Code Section 1008
Native Plant Protection Act
Porter-Cologne Water Quality Control Act
The California Forest Practice Regulations (FPR)
Williamson Act
Timberland Productivity Act
Mendocino Co standing dead tree ordinance (June ‘16)
</t>
    </r>
    <r>
      <rPr>
        <b/>
        <sz val="11"/>
        <rFont val="Cambria"/>
        <family val="1"/>
        <scheme val="major"/>
      </rPr>
      <t/>
    </r>
  </si>
  <si>
    <r>
      <rPr>
        <b/>
        <sz val="11"/>
        <rFont val="Cambria"/>
        <family val="1"/>
        <scheme val="major"/>
      </rPr>
      <t>Vermont:</t>
    </r>
    <r>
      <rPr>
        <sz val="11"/>
        <rFont val="Cambria"/>
        <family val="1"/>
        <scheme val="major"/>
      </rPr>
      <t xml:space="preserve">
See Department of Forests, Parks and Recreation publication, Timber Harvesting in Vermont: Summary of Laws and Regulations, available on the department’s website.  https://fpr.vermont.gov/forests
</t>
    </r>
  </si>
  <si>
    <r>
      <rPr>
        <b/>
        <sz val="11"/>
        <rFont val="Cambria"/>
        <family val="1"/>
        <scheme val="major"/>
      </rPr>
      <t>Maine:</t>
    </r>
    <r>
      <rPr>
        <sz val="11"/>
        <rFont val="Cambria"/>
        <family val="1"/>
        <scheme val="major"/>
      </rPr>
      <t xml:space="preserve">
Maine Revised Statute Annotated (M.R.S.A.), Title 12
Maine Forest Practices Act
Maine Forest Service Rules, Chapters 20, 21
Maine Endangered Species Act
Maine Natural Resources Protection Act
Shoreland Zoning Act
Erosion and Sedimentation Control Act
Protection and Improvement of Water Act
Fish and Wildlife Management Laws
Great Ponds Act
The Land Use Regulation Act
DEP, Resource Conservation and Recovery Act
Maine Human Rights Act     
</t>
    </r>
  </si>
  <si>
    <r>
      <rPr>
        <b/>
        <sz val="11"/>
        <rFont val="Cambria"/>
        <family val="1"/>
        <scheme val="major"/>
      </rPr>
      <t>Pennsylvania:</t>
    </r>
    <r>
      <rPr>
        <sz val="11"/>
        <rFont val="Cambria"/>
        <family val="1"/>
        <scheme val="major"/>
      </rPr>
      <t xml:space="preserve">
Private lands forestry is managed by the Department of Conservation and Natural Resources. See its website for pertinent state laws.                                                                                                         https://www.dcnr.pa.gov/about/Pages/Forestry.aspx                                                                                      </t>
    </r>
  </si>
  <si>
    <r>
      <rPr>
        <b/>
        <sz val="11"/>
        <rFont val="Cambria"/>
        <family val="1"/>
        <scheme val="major"/>
      </rPr>
      <t>New Hampshire:</t>
    </r>
    <r>
      <rPr>
        <sz val="11"/>
        <rFont val="Cambria"/>
        <family val="1"/>
        <scheme val="major"/>
      </rPr>
      <t xml:space="preserve">
Private lands forestry is managed by the Division of Forests and Lands. See its website and that of University of New Hampshire Cooperative Extension for pertinent state laws.  See its website for pertinent state laws.                                                                                                                   https://www.nh.gov/nhdfl/                                                                                                    https://extension.unh.edu/programs/forests-trees                                                          
</t>
    </r>
  </si>
  <si>
    <r>
      <rPr>
        <b/>
        <sz val="11"/>
        <rFont val="Cambria"/>
        <family val="1"/>
        <scheme val="major"/>
      </rPr>
      <t>New York:</t>
    </r>
    <r>
      <rPr>
        <sz val="11"/>
        <rFont val="Cambria"/>
        <family val="1"/>
        <scheme val="major"/>
      </rPr>
      <t xml:space="preserve">
6 NYCRR Part 190
Article XIV, §3 of the New York State Constitution
Articles 8 and 9 of the Environmental Conservation Law
Article 8 - (8-0101 - 8-0117) ENVIRONMENTAL QUALITY REVIEW
Article 9 - LANDS AND FORESTS 
    Title 1 - (9-0101 - 9-0113) GENERAL PROVISIONS 
    Title 3 - (9-0301 - 9-0307) USE OF LANDS AND FORESTS 
    Title 5 - (9-0501 - 9-0509) REFORESTATION AREAS 
    Title 7 - (9-0701 - 9-0717) COOPERATIVE FOREST MANAGEMENT PROGRAM 
    Title 8 - (9-0801 - 9-0815) FOREST RESOURCES PLANNING 
    Title 9 - (9-0901 - 9-0903) RECREATION 
    Title 11 - (9-1101 - 9-1123) FOREST FIRE CONTROL 
    Title 13 - (9-1301 - 9-1303) FOREST INSECT AND DISEASE CONTROL 
    Title 15 - (9-1501 - 9-1503) REMOVAL OF TREES AND PROTECTED PLANTS</t>
    </r>
  </si>
  <si>
    <t xml:space="preserve">THIRD SURVEILLANCE </t>
  </si>
  <si>
    <t>(9/15/20) Opening meeting</t>
  </si>
  <si>
    <t>(9/15/20) Site visitFMU (Grand Lake, Reed Plantation)</t>
  </si>
  <si>
    <t>(9/15/20) Audit: Review of documentation, staff interviews</t>
  </si>
  <si>
    <t>(9/15/20) Stakeholder meetings</t>
  </si>
  <si>
    <t>(10/6/20) Site visit FMU (Big River)</t>
  </si>
  <si>
    <t>(10/6/20) Audit: Review of documentation, staff interviews</t>
  </si>
  <si>
    <t>(10/6/20) Stakeholder meetings</t>
  </si>
  <si>
    <t>(10/7/20) Site visit FMU (Garcia)</t>
  </si>
  <si>
    <t>(10/7/20) Audit: Review of documentation, staff interviews</t>
  </si>
  <si>
    <t>(10/7/20) Stakeholder meetings</t>
  </si>
  <si>
    <t>(12/22/20) Auditors meeting</t>
  </si>
  <si>
    <t>(12/23/20) Closing meeting</t>
  </si>
  <si>
    <t>Summary of person days including time spent on preparatory work, actual audit days, consultation and report writing (excluding travel to the region) - 1 day planning; 3.5 days audit; 2,5 days report writing</t>
  </si>
  <si>
    <t>Justification for increasing and decreasing factors - N/A</t>
  </si>
  <si>
    <r>
      <t xml:space="preserve">1) </t>
    </r>
    <r>
      <rPr>
        <sz val="11"/>
        <rFont val="Cambria"/>
        <family val="1"/>
      </rPr>
      <t>Tucker Watts (Audit Team Leader) Tucker Watts is a partner in Watts Consulting LLC.  His primary focus is forest certification through system development and auditing.  For the past 5 years, Watts has been involved with SFI Forest Management and Chain of Custody auditing, FSC Forest Management and Chain of Custody auditing, Programme for the Endorsement of Forest Certification Chain of Custody auditing, auditing of the American Tree Farm System’s Group certification, auditing of the Responsible Procurement Program of the National Wood Flooring Association and the Check Your Paper Program of the World Wildlife Fund.  He is also involved with consulting forest products companies in certification system development.  Watts has 30 years of experience in forest management with a large forest products corporation involved in the manufacturing of paper, lumber and plywood.  For 10 years Watts was a system manager for the forest certification system.  Certification included the ISO14001 Standard and the SFI Standard for both forest management and Chain of Custody.  Watts was also involved with developing the FSC Controlled Wood Risk Assessment for the Gulf South (Florida to Texas).  As system manager he was involved with the development, implementation, and the daily management of the web based system.Tucker Watts is a partner in Watts Consulting LLC.  His primary focus is forest certification through system development and auditing.  For the past 5 years, Watts has been involved with SFI Forest Management and Chain of Custody auditing, FSC Forest Management and Chain of Custody auditing, Programme for the Endorsement of Forest Certification Chain of Custody auditing, auditing of the American Tree Farm System’s Group certification, auditing of the Responsible Procurement Program of the National Wood Flooring Association and the Check Your Paper Program of the World Wildlife Fund.  He is also involved with consulting forest products companies in certification system development.  Watts has 30 years of experience in forest management with a large forest products corporation involved in the manufacturing of paper, lumber and plywood.  For 10 years Watts was a system manager for the forest certification system.  Certification included the ISO14001 Standard and the SFI Standard for both forest management and Chain of Custody.  Watts was also involved with developing the FSC Controlled Wood Risk Assessment for the Gulf South (Florida to Texas).  As system manager he was involved with the development, implementation, and the daily management of the web based system.</t>
    </r>
  </si>
  <si>
    <r>
      <t>2)</t>
    </r>
    <r>
      <rPr>
        <sz val="11"/>
        <rFont val="Cambria"/>
        <family val="1"/>
      </rPr>
      <t xml:space="preserve"> Michelle Matteo (Auditor) Michelle L. Matteo is a senior lead auditor for NSF based in Southern New England. Michelle is a forester and arborist and maintains a (state) Massachusetts Forester License as well as an International Society of Arboriculture (ISA) Arborist Certification. Michelle has completed a 3-day ISO 19011 training designed &amp; presented in relation to the FSC Standards, has completed thousands of SFI, PEFC, &amp; FSC Chain of Custody and Certified Sourcing audits, certification audits of the Northeast Master Logger program, and is a senior lead auditor for FSC Controlled Wood, SFI Fiber Sourcing, ATFS, and FSC &amp; SFI Forest Management audits.  Her auditing experience spans the continental US and the UK. She earned an MS in Forestry and BS in Wildlife &amp; Fisheries Biology, both from the University of Massachusetts.</t>
    </r>
  </si>
  <si>
    <t>Report author - Tucker Watts</t>
  </si>
  <si>
    <t xml:space="preserve">The assessment involved review of relevant management planning documentation and records, site visits, discussion with forest managers and workers and completion of the forest management checklists. The number of sites selected was based on the sampling calculation given in Annex 8. Sites were selected to include areas of recent or on-going operations, areas of public access, areas of conservation value and to include properties not previously visited by SA Cert. </t>
  </si>
  <si>
    <t>1,5, 5.6, 6.2, 6.3, 6.9, 8.2, 9.4, P2, P3, P4, P7</t>
  </si>
  <si>
    <t xml:space="preserve">In previous years: 2019 shows 19 very positive comments, 2019- 8 very positive comments - in both years covering numerous aspects social/community and environmental. There was 1 comment in each year neutral or slightly negative relating to AAC which looks to have been adequately answered in the responses/audits by previous CB.  </t>
  </si>
  <si>
    <t>No stakeholder comments were received during the past year.  Summary of stakeholders interviewed during the audit is included in A2 Consultation tab. No negative comments.</t>
  </si>
  <si>
    <t>9/15/20 - Opening Meeting with The Conservation Fund, Service Providers, and Cooperators.</t>
  </si>
  <si>
    <t>9/15/20 - Site visit FMU East Grand Lake:  Observed active management in important view sheds.  No cutting was conducted along potential recreational trails.  Working within guidelines of potential easment holder regarding harvesting along roads and around town of Weston.  Several small lots, identified during stakholder consultation process as important to community economic development have been/will be sold. Area is on water.</t>
  </si>
  <si>
    <r>
      <t xml:space="preserve">9/15/20 - Site visit FMU Grand Lake:  </t>
    </r>
    <r>
      <rPr>
        <b/>
        <sz val="11"/>
        <rFont val="Cambria"/>
        <family val="1"/>
        <scheme val="major"/>
      </rPr>
      <t>Harvest Notification 544434</t>
    </r>
    <r>
      <rPr>
        <sz val="11"/>
        <rFont val="Cambria"/>
        <family val="1"/>
        <scheme val="major"/>
      </rPr>
      <t xml:space="preserve"> – Selective Harvest.  Debris used to stabilize skid trails.  Bumper trees witnessed to protect regeneration.  Good tree selection.  Minimal skinning.  Regeneration well protected.  Discussed visual impacts and retention for wildlife and silviculture.  Wildlife trees identified for retention.  No patch cuts.  Thinning and road location improve aesthetics.  Roads well maintained.  Established trail is buffered with minimal visual impact.</t>
    </r>
  </si>
  <si>
    <r>
      <t xml:space="preserve">9/15/20 - Site visit FMU Grand Lake:  </t>
    </r>
    <r>
      <rPr>
        <b/>
        <sz val="11"/>
        <rFont val="Cambria"/>
        <family val="1"/>
        <scheme val="major"/>
      </rPr>
      <t>Visual Impact Study</t>
    </r>
    <r>
      <rPr>
        <sz val="11"/>
        <rFont val="Cambria"/>
        <family val="1"/>
        <scheme val="major"/>
      </rPr>
      <t xml:space="preserve"> – Area has a history of established aesthetic implementation.  Buffers are retained along road for recreational users.  Road on south end has been maintained with ditching and crowning.  Culverts are well established.  Yards along road are clean.  No fuel spots.  Wood is being actively hauled.  No issues identified.</t>
    </r>
  </si>
  <si>
    <t>9/15/20 - Site visit FMU Reed Plantation:  Most harvesting on Reed Plantation is conducted during Winter due to soil type, drainage, stand type, and topography.</t>
  </si>
  <si>
    <r>
      <rPr>
        <sz val="11"/>
        <rFont val="Cambria"/>
        <family val="1"/>
        <scheme val="major"/>
      </rPr>
      <t>9/15/20 - Site visit FMU Reed Plantation:</t>
    </r>
    <r>
      <rPr>
        <b/>
        <sz val="11"/>
        <rFont val="Cambria"/>
        <family val="1"/>
        <scheme val="major"/>
      </rPr>
      <t xml:space="preserve">  Weston TCF</t>
    </r>
    <r>
      <rPr>
        <sz val="11"/>
        <rFont val="Cambria"/>
        <family val="1"/>
        <scheme val="major"/>
      </rPr>
      <t xml:space="preserve"> – 332 acre harvest. Goal is to improve stand quality by retaining quality logs and potential log trees.  Wildlife trees marked with “W”.  Retain cull trees and downed woody debris.  No HCV identified.  RMZ identified and flagged with blue ribbon.  No entrance.</t>
    </r>
    <r>
      <rPr>
        <b/>
        <sz val="11"/>
        <rFont val="Cambria"/>
        <family val="1"/>
        <scheme val="major"/>
      </rPr>
      <t xml:space="preserve"> </t>
    </r>
  </si>
  <si>
    <r>
      <rPr>
        <sz val="11"/>
        <rFont val="Cambria"/>
        <family val="1"/>
        <scheme val="major"/>
      </rPr>
      <t xml:space="preserve">9/15/20 - Site visit FMU Reed Plantation: </t>
    </r>
    <r>
      <rPr>
        <b/>
        <sz val="11"/>
        <rFont val="Cambria"/>
        <family val="1"/>
        <scheme val="major"/>
      </rPr>
      <t xml:space="preserve"> Fraser Tract</t>
    </r>
    <r>
      <rPr>
        <sz val="11"/>
        <rFont val="Cambria"/>
        <family val="1"/>
        <scheme val="major"/>
      </rPr>
      <t xml:space="preserve"> – 397 acre harvest.  Goal is overstory removal and selection.  Wildlife trees marked with “W”.  Retain cull trees.  No HCV identified.  RMZ identified and flagged with pink ribbon.  No entrance.</t>
    </r>
  </si>
  <si>
    <r>
      <rPr>
        <sz val="11"/>
        <rFont val="Cambria"/>
        <family val="1"/>
        <scheme val="major"/>
      </rPr>
      <t>9/15/20 - Site visit FMU Reed Plantation:</t>
    </r>
    <r>
      <rPr>
        <b/>
        <sz val="11"/>
        <rFont val="Cambria"/>
        <family val="1"/>
        <scheme val="major"/>
      </rPr>
      <t xml:space="preserve">  Bridge</t>
    </r>
    <r>
      <rPr>
        <sz val="11"/>
        <rFont val="Cambria"/>
        <family val="1"/>
        <scheme val="major"/>
      </rPr>
      <t xml:space="preserve"> – Four fish passage bridge install, cost partially offset by federal cost share funding to support trout and salmon passage.  Area was identified by local conservation partners and reached-out to The Conservation Fund.  Abutment in place and stable.  Rip rap and hay to stabilize banks and disturbed soil.  Water is clear and flowing.  No issues identified.  On one bridge the road was elevated for the bridge.  No issues identified.  Culverts that were removed are on site to be removed at another time.</t>
    </r>
  </si>
  <si>
    <t>(9/15/20) Summary of the day and property visit with The Conservation Fund, and Service Providers.</t>
  </si>
  <si>
    <t>10/6/20 - Opening Meeting for North Coast visit with The Conservation Fund.</t>
  </si>
  <si>
    <r>
      <t xml:space="preserve">10/6/20 - Site visit FMU Big River:  </t>
    </r>
    <r>
      <rPr>
        <b/>
        <sz val="11"/>
        <rFont val="Cambria"/>
        <family val="1"/>
        <scheme val="major"/>
      </rPr>
      <t>Docker Hill THP</t>
    </r>
    <r>
      <rPr>
        <sz val="11"/>
        <rFont val="Cambria"/>
        <family val="1"/>
        <scheme val="major"/>
      </rPr>
      <t xml:space="preserve"> – Witnessed Docker Hill THP, THP approval, and Letter of Conformance from CalFire.  Job has finished area.  Logs remain to be hauled.  Skid trails are being waterbarred.  Observed waterbars on hill side.  No issues.  Zone of 100' on each side of road requires the tops to be lopped to ground.  Requirement is for fire safety and aesthetics.  No issues identified.</t>
    </r>
  </si>
  <si>
    <r>
      <t xml:space="preserve">10/6/20 - Site visit FMU Big River:  </t>
    </r>
    <r>
      <rPr>
        <b/>
        <sz val="11"/>
        <rFont val="Cambria"/>
        <family val="1"/>
        <scheme val="major"/>
      </rPr>
      <t>Docker Hill THP</t>
    </r>
    <r>
      <rPr>
        <sz val="11"/>
        <rFont val="Cambria"/>
        <family val="1"/>
        <scheme val="major"/>
      </rPr>
      <t xml:space="preserve"> – Interview:  Logger 1.  Job consists of conventional skidder.  Ability to long line.  Cutting and trucking are contracted.  Meetings conducted 2 times per week to discuss wood order, specs, and destinations.  Trip Tickets are used for transporting each load.  Witness and discussed Trip Ticket system.  Trip Ticket is a 4-part form.  Logs are painted on each end to indicate supplier to mill.  Color is designated by the receiving mill.  Tickets are submitted weekly to The Conservation Fund.   
Witnessed posting of harvest permit.  Fire box on job.  Spill kit and first aid kit observed.  Discussed PPE for job.  Daily and weekly safety meetings to discuss job.  Fire watch is conducted for 30 minutes each day after shutting down job.  Ledger is maintained of safety training and fire activity.  There have been breaks in operating due to fire conditions.  Road is watered for dust control.  Safety measures are taken for dust in loads.  Monitor slash in skid trails for fire danger.  Communication is key to safe operation of job.    
Logger 1 brother has completed ProLogger Training.  Annual training is required.</t>
    </r>
  </si>
  <si>
    <r>
      <t xml:space="preserve">10/6/20 - Site visit FMU Big River:  </t>
    </r>
    <r>
      <rPr>
        <b/>
        <sz val="11"/>
        <rFont val="Cambria"/>
        <family val="1"/>
        <scheme val="major"/>
      </rPr>
      <t>Elf THP</t>
    </r>
    <r>
      <rPr>
        <sz val="11"/>
        <rFont val="Cambria"/>
        <family val="1"/>
        <scheme val="major"/>
      </rPr>
      <t xml:space="preserve"> - Witnessed and discussed Elf THP.  Archeological survey, Spotted Owl survey, and botanical survey witnessed.  Observed Coarse Woody Debris (CWD) in stream for fish habitat, old and more recent logs installed, tagged and gps’ed. About 90% retention of CWD, monitored 1 time after install. 
Pre-harvest inspection in conformance.  Witnessed Letter of Conformance.  Two inspections have been conducted.  No violations observed during inspections.  Witnessed Letter of Conformance for each visit.</t>
    </r>
  </si>
  <si>
    <r>
      <t xml:space="preserve">10/6/20 - Site visit FMU Garcia River Forest:  </t>
    </r>
    <r>
      <rPr>
        <b/>
        <sz val="11"/>
        <rFont val="Cambria"/>
        <family val="1"/>
        <scheme val="major"/>
      </rPr>
      <t xml:space="preserve">Inman Creek Sediment Reduction Project </t>
    </r>
    <r>
      <rPr>
        <sz val="11"/>
        <rFont val="Cambria"/>
        <family val="1"/>
        <scheme val="major"/>
      </rPr>
      <t>- California Department of Fisheries &amp; Game grant program for habitat restoration of Salmon and Steelhead Trout.  Project is in Garcia River Forest, Garcia River Watershed.  Project has been completed.  Witnessed final report (attached). When crossings /roads/landings are decommissioned with this project, the roads will be hydrologically invisible  from a watershed perspective. Observations of slash pack in the road and permanent carbon plot.</t>
    </r>
  </si>
  <si>
    <r>
      <t xml:space="preserve">10/7/20 - Site visit FMU Garcia:  </t>
    </r>
    <r>
      <rPr>
        <b/>
        <sz val="11"/>
        <rFont val="Cambria"/>
        <family val="1"/>
        <scheme val="major"/>
      </rPr>
      <t>Fish Rock THP</t>
    </r>
    <r>
      <rPr>
        <sz val="11"/>
        <rFont val="Cambria"/>
        <family val="1"/>
        <scheme val="major"/>
      </rPr>
      <t xml:space="preserve"> - Completed part along Inman Creek.  Trees marked in blue are leave and cut are marked in yellow.  Yard has been cleaned and water bars on skid trails.  Skidding completed yesterday.  Logs are marked with green for delivery by The Conservation Fund.  Waterbars on slopes and skid trail are well placed and maintained.  Debris on slopes for stabilization.  Area will be artificially regenerated with Redwood.  Witnessed rock ford.  Well rocked and developed.  Culvert will have downspout for Class 3 stream.  Downspout will be added.  
Active job with long line.   Residual stand protected.  No leaks around machines.  No issues identified.</t>
    </r>
  </si>
  <si>
    <t xml:space="preserve">10/7/20 - Driving between sites - observed invasive treatement of pampas grass, sprayed approx. 2 years ago by licensed applicator.  Records retained for all chemical usage on the FMU. </t>
  </si>
  <si>
    <r>
      <t xml:space="preserve">10/7/20 - Site visit FMU Garcia:  </t>
    </r>
    <r>
      <rPr>
        <b/>
        <sz val="11"/>
        <rFont val="Cambria"/>
        <family val="1"/>
        <scheme val="major"/>
      </rPr>
      <t>Fish Rock THP</t>
    </r>
    <r>
      <rPr>
        <sz val="11"/>
        <rFont val="Cambria"/>
        <family val="1"/>
        <scheme val="major"/>
      </rPr>
      <t xml:space="preserve"> - Interview Logger 2:  Logger has completed logger training.  Fire box on job.  Spill kit and first aid kit observed.  Discussed PPE for job.  Weekly safety meetings to discuss job.  Ledger is maintained of safety training.</t>
    </r>
  </si>
  <si>
    <t>On-going review and discussion of program documentation and documentation from sites visited.</t>
  </si>
  <si>
    <t>12/23/20 Closing Meeting with The Conservation Fund.</t>
  </si>
  <si>
    <t>No complaints received by forest manager/owner.</t>
  </si>
  <si>
    <t>Whole group:  0</t>
  </si>
  <si>
    <t>Interview confirms annual certification is conducted for employees.  Most Consulting Foresters are state registered.  Logging contractors are qualified loggers by state logger training programs.  Chemical applicators are licensed applicators.</t>
  </si>
  <si>
    <t>Operational plans are developed on an annual basis.  Monthly reports track the implementation.  Identified FMU stands are scheduled for harvest, road identified for maintenance, and invasive treatments are scheduled by property.  Schedule is defined in the GIS and on spreadsheets</t>
  </si>
  <si>
    <t>TCF retains a current inventory at the time of acquisition. That property-wide inventory is updated as necessary for management plan updates. Project specific inventory is initiated where necessary to facilitate timber harvesting and associated activities. The forests would be inventoried for standing volumes, as well as key conservation features that TCF wants to identify and protect. The internal database allows TCF to understand how much timber inventory and volume, as well as other resources, exist on its land base that is subject to the SFI Standard.</t>
  </si>
  <si>
    <t>Scale tickets are summarized to total the volume harvested.  Stand records are kept using GIS and various computer software programs (Excel, Word).</t>
  </si>
  <si>
    <t xml:space="preserve">Harvesting Service Contracts are signed for the cutting and hauling of timber to defined destinations.  Scale Tickets and Load Reports are submitted weekly for the delivery of raw material to defined destinations. </t>
  </si>
  <si>
    <t>North Coast:  Contracts include FSC Claim and certification #.  Each end of the raw material is painted with a color designated by the receiving mill indicating the source of the raw material.  A Trip Ticket is completed for the delivery of each load.</t>
  </si>
  <si>
    <t>Working Forest Fund:  Contract describing the location of the timber and a description of the timber is used for the selling of stumpage.  The FSC Claim and certification # is included in the contract.  A map is also included with the contract.</t>
  </si>
  <si>
    <t>There is no partial certification.  Exclusion areas are designated on maps and designated with paint, and/or flagging.  Areas are discussed during pre-harvest meetings, and monitored during harvesting.</t>
  </si>
  <si>
    <t>No secondary processing by Forest Manager.</t>
  </si>
  <si>
    <t>FSC-US Forest Management Standard v 1.1 2018 ); FSC Trademark Standard (FSC-STD-50-001 V2-0)</t>
  </si>
  <si>
    <t>No Issues Identified</t>
  </si>
  <si>
    <t>23 Nov 2021 - Closing meeting</t>
  </si>
  <si>
    <t>24 Sept 2021 -  Opening meeting 
* Audit conducted in conjunction with the CH SFI FM audit, therefore due to FMUs visited around the continental US and travel distances, the audit spanned several months</t>
  </si>
  <si>
    <t>8 Oct 2021 - Stakeholder meetings - completed via telephone</t>
  </si>
  <si>
    <t>23 Nov 2021 - Auditors meeting</t>
  </si>
  <si>
    <t>22 Nov 2021 - Document review</t>
  </si>
  <si>
    <t>11 Oct 2021 - Audit: Review of documentation</t>
  </si>
  <si>
    <t>19 Nov 2021 -  Site visit - Clarion Junction (Pennsylvania), staff interviews</t>
  </si>
  <si>
    <t>12-13 Oct 2021 -  Site visit - Garcia FMU (California), staff interviews</t>
  </si>
  <si>
    <t>1.5,2.3, 3.2, 4.2, 4.4, 5.6, 6.2, 6.3, 6.9, 7.1.r, P8, P9</t>
  </si>
  <si>
    <t>NGO in area</t>
  </si>
  <si>
    <t>CA</t>
  </si>
  <si>
    <t>Growth &amp; Yield</t>
  </si>
  <si>
    <t>Pos</t>
  </si>
  <si>
    <t xml:space="preserve">TCF is doing a good job with their management and is operating within their G&amp;Y. They are retaining more big trees than any of the groups FSC is certifying in this area. 
Last year, he asked for G&amp;Y for some of the Garcia River, Gualala River, Big River, Salmon Creek. He didn’t agree with their Garcia Forest % growth #s, they recalculated and came up with 3.8%. Stocking and BA on plans he looked at are about 200-250-260 sq ft/acre, and they don’t cut that much ground per year.  Pretty happy with what they are doing, 
Garcia FMU is the only forest in the state that has a plan for dealing with TMDLs.
TCF is doing a great job at stream restoration, and the fish populations were terrific last year. </t>
  </si>
  <si>
    <t>Thanked SH for their comments, provided the FSC email address, so they can contact FSC about the FM Standard.</t>
  </si>
  <si>
    <t>Consulting Forester</t>
  </si>
  <si>
    <t xml:space="preserve">Positive </t>
  </si>
  <si>
    <t>Good communication of planning and management activites with TCF.  TCF has clear direction of goals and objectives for property.  TCF responds timely to questions and decision making.  We have clear communication for a good working relationship on the property.</t>
  </si>
  <si>
    <t>None needed.  Thanked for time and comments.</t>
  </si>
  <si>
    <t>Logger</t>
  </si>
  <si>
    <t xml:space="preserve">Meetings are conducted 2 times per week to discuss wood order, specs, and destinations.  Communication is the key to safe operation of job.  TCF is concerned with our safety on the job.  We have had breaks in job due to fire conditions.  </t>
  </si>
  <si>
    <t>TCF matches the job to the operating conditions.  Clear communication of operation and expectations during the pre-harvest meeting.  There is on-going discussion of the job at least 2 times per week.  Special conditions are discussed and identified.  It is good to work with TCF.</t>
  </si>
  <si>
    <t>Working on a newly purchase property.  TCF has been actively involved in the development of the management plan,  During harvesting, there has been ongoing communication of activity.  TCF is very interested in the protection of special sites and plant communities on the property.  These are identified and protected during management activities.</t>
  </si>
  <si>
    <t> Positive</t>
  </si>
  <si>
    <t> Extremely good working relationship with TCF, open discussion and ability to work together when issues arise (no negative issues have arisen).</t>
  </si>
  <si>
    <t>None needed, auditor thanked the Forester for their time.</t>
  </si>
  <si>
    <t>Consulting Forestry Technician</t>
  </si>
  <si>
    <t> Good working relationship with TCF, able to speak openly, TCF staff always available to answer a question is one comes up.</t>
  </si>
  <si>
    <t>None needed, auditor thanked the tech for their time.</t>
  </si>
  <si>
    <t>Good communication of management activites with TCF.  TCF forester responds quickly to questions is available for guidance when needed.  Good working relationship on the property.</t>
  </si>
  <si>
    <t>Good working relationship with TCF, able to speak openly, TCF forester/staff always available to answer a question if one comes up.</t>
  </si>
  <si>
    <t>Forest worker</t>
  </si>
  <si>
    <t xml:space="preserve">Worked on the land base for a long time, great working relationship with clear communication. </t>
  </si>
  <si>
    <t>Positive</t>
  </si>
  <si>
    <t>Excellent working relationship.</t>
  </si>
  <si>
    <t>105 consultees were contacted</t>
  </si>
  <si>
    <t>Consultation was carried out on 23 Sept. 2021.</t>
  </si>
  <si>
    <t>1 response was received as part of formal SHC.</t>
  </si>
  <si>
    <t>4 interviews were held by phone/in person during audit.</t>
  </si>
  <si>
    <t xml:space="preserve">Exotic species are not used.  On properties visited artificial regeneration is seldom if ever used.  Artificial regeneration has not been used in PA on Conservation Fund property.  Confirmed during interview and observation of species during site visits.  If forest or habitat types are managed and changed, it would be to accomplish ecological restoration objectives.  No native or natural forest cover types would be altered. </t>
  </si>
  <si>
    <t xml:space="preserve">24 Sept 2021 - FMP has been updated and now contains a summary fo the SHC process. </t>
  </si>
  <si>
    <t>24 Sept 2021.</t>
  </si>
  <si>
    <t>19 Nov. 2021</t>
  </si>
  <si>
    <t>Herbicide use records and ESRAs are all in order for the CH.</t>
  </si>
  <si>
    <t xml:space="preserve">Approval was received from SA, the current CB. Records noted in the FM checklist. Trademark use section. </t>
  </si>
  <si>
    <t>No findings at the S4 audit</t>
  </si>
  <si>
    <t>2021.x</t>
  </si>
  <si>
    <t xml:space="preserve">Safe work environment displayed at all sites visited and contractors maintained a safe work environment, per interview and observations at active sites. </t>
  </si>
  <si>
    <r>
      <t xml:space="preserve">12 Oct. 2021 - Garcia Forest - CA:
</t>
    </r>
    <r>
      <rPr>
        <b/>
        <sz val="11"/>
        <rFont val="Cambria"/>
        <family val="1"/>
        <scheme val="major"/>
      </rPr>
      <t>Section 11, 1-17-109-MEN, Active Harvest</t>
    </r>
    <r>
      <rPr>
        <sz val="11"/>
        <rFont val="Cambria"/>
        <family val="1"/>
        <scheme val="major"/>
      </rPr>
      <t xml:space="preserve">
Grader has been used to remove mud from access road following rain.  Material will be rolled into road surface at close out.  Logging debris at landing will be piled and burned following close out.  Sale is some-what level and being cut by feller bunches for smaller diameter trees and chainsaw for larger diameter trees.  Skidding is by tracked skidders.  Marked trees are cut. Wildlife retention trees designated.  Witnessed flagging of WOLP.  Trees marked to be felled.  No entrance is allowed.  Trees are to be cut facing out of WOLP and skidded from top.  No entrance by machinery is allowed.  None witnessed.  Trees will be felled by chainsaw.  Sale must be winterized after October 15 except for main access.  Witnessed water bars on skid trails.  No issues identified.  Minor skinning.  If long term damage or broken top will be marked by forester for harvesting.  Debris at landing will be piled and later burned by The Conservation Fund employees.  Upon completion the sale will be inspected by The Conservation Fund and CalFire for compliance.
</t>
    </r>
    <r>
      <rPr>
        <b/>
        <sz val="11"/>
        <rFont val="Cambria"/>
        <family val="1"/>
        <scheme val="major"/>
      </rPr>
      <t>Interview</t>
    </r>
    <r>
      <rPr>
        <sz val="11"/>
        <rFont val="Cambria"/>
        <family val="1"/>
        <scheme val="major"/>
      </rPr>
      <t xml:space="preserve"> with Cut &amp; Haul Contractor - Equipment includes feller-buncher, 2 tracked skidders, loader, grader.  Harvesting is on level ground only.  Trees to cut are marked.  Small diameter trees are cut with feller-buncher.  Large diameter trees will be hand cut.  Currently having trucking problems.  One truck is down with maintenance issues.  Witnessed on side of road on entrance.  Map of sale is available in Avanza Maps.  Witnessed on phone.  Springs are identified and flagged.  No entrance into area.  If possible, can reach, harvest and fell out of area.  Have not completed ProLogger Training.  Will complete at next available opportunity.  Tail gate safety meetings are conducted weekly.  PPE witnessed being worn by employees.  Witnessed first aid kit and blood born pathogen kit.  Spill kit was not found on site.  Fire extinguisher or fire suppression system on machinery.  Fire trailer on site.  Timber is being sorted for 4 products.  Debris at landing will be piled.  Some equipment is left on site until close-out approved by CalFire.  Equipment is serviced at shop.</t>
    </r>
  </si>
  <si>
    <r>
      <rPr>
        <b/>
        <sz val="11"/>
        <rFont val="Cambria"/>
        <family val="1"/>
        <scheme val="major"/>
      </rPr>
      <t>Anderson Camp, 1-17-006-MEN, Harvest 2020/2021</t>
    </r>
    <r>
      <rPr>
        <sz val="11"/>
        <rFont val="Cambria"/>
        <family val="1"/>
        <scheme val="major"/>
      </rPr>
      <t xml:space="preserve">
Site has been completed and closed, cable yarding job.  Debris at landing will be mulched and spread.  Slash will be piled and burned.  Logs will be retained for wildlife.  Key focus is to get logging slash on ground for Northern Spotted Owl habitat.  Core areas and old nesting sites must have a 200-acre protected area.  Two-year survey protocol have been completed for existing owls and owl nesting areas.  Garcia and Big River are surveyed annually.  Buckeye is surveyed for 2 years.  Discussion of the recent change to the NSO core area, enacted in 2020, in Appendix A, including NSO tolerance and harvest activity allowed (cutting vs. hauling previously felled logs). Old activity centers are protected, core areas remain static, can’t move them. Ribbons of WLPZ can be core area if they are a min of 300’ wide and must be bordered by foraging on both sides. Witnessed soil map for Garcia Forest.  
Treatment site for rehabilitation of Tan Oak to Conifer.  Hack &amp; Squirt has been used to control Tan Oak with underplanting of Redwood.  Standing trees provided retention for wildlife.  Observed presence of birds.  Fallen trees shelter seedlings from browse by wildlife.   Practice has been discontinued due to requirement for no standing dead trees allowed in Mendocino County (Measure V).</t>
    </r>
  </si>
  <si>
    <r>
      <t xml:space="preserve">13 Oct. 2021 - Garcia Forest - CA:
</t>
    </r>
    <r>
      <rPr>
        <b/>
        <sz val="11"/>
        <rFont val="Cambria"/>
        <family val="1"/>
        <scheme val="major"/>
      </rPr>
      <t>Garcia River:</t>
    </r>
    <r>
      <rPr>
        <sz val="11"/>
        <rFont val="Cambria"/>
        <family val="1"/>
        <scheme val="major"/>
      </rPr>
      <t xml:space="preserve">
Road maintenance and construction is ranked prior to applying for grants based on TMDL.  Monitoring is conducted by foresters during timber sales.  BMP monitoring is conducted for erosion resistance.  Sediment saved from erosion is reported on the TMDL Checklist.  
When Redwoods are planted, they are containerized seedlings from local seed source.  Seedlings are from the Redwood Tree Cooperative.
Signage and gates are used to control access to the property.  Two retired law officers monitor all properties.  Annual flight is made to observe property.  Annual flight and issues are discussed during Management Review Meeting.  Witnessed minutes.
</t>
    </r>
  </si>
  <si>
    <r>
      <rPr>
        <b/>
        <sz val="11"/>
        <rFont val="Cambria"/>
        <family val="1"/>
        <scheme val="major"/>
      </rPr>
      <t>Graphite Creek:</t>
    </r>
    <r>
      <rPr>
        <sz val="11"/>
        <rFont val="Cambria"/>
        <family val="1"/>
        <scheme val="major"/>
      </rPr>
      <t xml:space="preserve">
Culver replacement #1 - Storm in 2018 produced a failure of 19 culverts.  Following the storm of 2018 replacement and stabilization was necessary.  Most damage from the storm qualified for emergency exemption.  This culvert replacement did not.  Process for approval required 1 year working with CA F&amp;G.  Requirement to mitigate for Coho Salmon and Foothill yellow-legged frog (until the frog was delisted). Analysis of engineering submitted in timber harvest plan.  Culvert replaced by a shorter culvert (80' to 60') 20X11 tall.  Rocks and pillows have been used to stabilize area.  Road and sides of culvert placement have been rocked for stabilization.  Turnouts are in place.  Road and area have been shaped for drainage and stabilization.  Logs have been placed on the sites for safety.  Project has been approved by engineers.  Additional approvals will be required to close the project.  Aluminum will be recycled.  Steel will be stored and recycled when economical. 
Culvert replacement #2 - Culvert filled with dirt and debris during storm.  Foresters removed debris and dirt.  Rock and debris used for stabilizing around culvert.  No issues identified.</t>
    </r>
  </si>
  <si>
    <r>
      <rPr>
        <b/>
        <sz val="11"/>
        <rFont val="Cambria"/>
        <family val="1"/>
        <scheme val="major"/>
      </rPr>
      <t>Ecological Reserve:</t>
    </r>
    <r>
      <rPr>
        <sz val="11"/>
        <rFont val="Cambria"/>
        <family val="1"/>
        <scheme val="major"/>
      </rPr>
      <t xml:space="preserve">
The conservation easement signed with The Nature Conservancy at the time of purchase requires 1/3 of the property be in an ecological reserve.  A total of 8,000 acres has been set aside in the ecological reserve.  The goal for the ecological reserve is to grow into a late successional area.  The area is primarily Redwood and Douglas Fir.  Harvesting and management activities can take place in the area to promote and enhance the late successional development.  Thinning from below may be used to promote the development of the late successional area.</t>
    </r>
  </si>
  <si>
    <t>19 Nov. 2021 - Clarion Junction -PA:
For all harvests, the following were viewed: Sediment and erosion control plan, contract for harvest, timber prospectus, logger training certified, some contracts were from the previous CB, however all contracts have the FSC Claim of “FSC 100%” and Cert code noted. Site observations include: wildlife trees, DWD, boundary lines 2-lined stripped and flagged, harvest inspection notes, BMPs installed where needed, harvest boundaries clearly delineated, SMZ flagged and respected.</t>
  </si>
  <si>
    <r>
      <rPr>
        <b/>
        <sz val="11"/>
        <rFont val="Cambria"/>
        <family val="1"/>
        <scheme val="major"/>
      </rPr>
      <t>Site 10: Whiskey Richards – 6677-22-008</t>
    </r>
    <r>
      <rPr>
        <sz val="11"/>
        <rFont val="Cambria"/>
        <family val="1"/>
        <scheme val="major"/>
      </rPr>
      <t xml:space="preserve">
154 ac, CTH – crown thinning
Ephemeral and intermittent streams present and all buffered
Site looks good, slash dispersed, flat - no need for waterbars.
Mechanized crew, contractor has logged for them for years.</t>
    </r>
  </si>
  <si>
    <t xml:space="preserve">Interview confirms annual certification is conducted for employees.  Most Consulting Foresters are state registered.  Logging contractors are qualified loggers by state logger training programs.  Chemical applicators are licensed applicators.
Examples of traings completed by TCF staff and contractors , in addition to the above noted types during 2019-2021 are:
Spotted Lantern Fly, first aid &amp; CPR, SAF CF CEUs - Chronic Wasting Disease in Cervids -  Deer Impact Assessment &amp; Mitigation Summit - The Legacy of Beech Bark Disease and Understory Interference in Today's Northern Hardwoods, Game of Logging, Skidder Bridge Workshop, Fostering Old Forest Conditions through Structural Complexity Enhancement, ProLogger (CA), Archeology Survey training 2021, Covid19 Safety in the Workplace Training, and Online review of the new Handbook of Forest, Ranch and Rural Roads by RCD/PWA. </t>
  </si>
  <si>
    <t>North Coast:  Contracts include FSC Claim and certification #.  Each end of the raw material is painted with a color designated by the receiving mill indicating the source of the raw material.  A Trip Ticket is completed for the delivery of each load.
Clarion Junction:  Contracts include FSC Claim and certification #.  A Trip Ticket is completed for the delivery of each load.</t>
  </si>
  <si>
    <t>North Coast (Integrated Resource Management Plan) documents the stakeholder consultation process . The process includes public tours as part of THP development and input by the Advisory Council, as well as distribution of letters to tribes that may be affected per state law.  
The Forest Management Plan for Clarion Junction describes the stakeholder consultation process on pages 62-63. The camp license holders are key stakeholders for the Clarion Junction property.</t>
  </si>
  <si>
    <t>Foresters are aware of the importance of wildlife trees, with particular emphasis on retaining standing snags were possible.  Hollow/potential den trees are retained in the significant “no cut” buffers and excluded areas, and some of these trees are also left within areas subject to harvesting as well.  During site visits witnessed the retention of stand-level wildlife habitat.  On most occasions the trees are marked with a “W” for retention.  Prescriptions include protection of deer yards and wintering areas.  North Coast:  Natural disturbance ecology is a key factor in the development of management strategies and individual treatment plans. For example, the selection system (single-tree and group) is used in nearly all harvests, consistent with the scientific understanding of the ecology of redwood forests.  East Grand Lake, Reed Plantation: The silvicultural approach described in the management plan and implemented in the harvests is based on disturbance ecology, with a combination of single-tree and group-selection harvests used to emulate single-tree death/blowdown and more substantial wind-damage.</t>
  </si>
  <si>
    <r>
      <t xml:space="preserve">Foresters are aware of the importance of wildlife trees, with particular emphasis on retaining standing snags were possible.  Hollow/potential den trees are retained in the significant “no cut” buffers and excluded areas, and some of these trees are also left within areas subject to harvesting as well.  During site visits witnessed the retention of stand-level wildlife habitat.  On most occasions the trees are marked with a “W” for retention.  Prescriptions include protection of deer yards and wintering areas. With the types of silvicultural prescriptions used, native and representative species are always retained.   </t>
    </r>
    <r>
      <rPr>
        <b/>
        <sz val="11"/>
        <rFont val="Palatino"/>
      </rPr>
      <t xml:space="preserve">North Coast: </t>
    </r>
    <r>
      <rPr>
        <sz val="11"/>
        <rFont val="Palatino"/>
      </rPr>
      <t xml:space="preserve"> Natural disturbance ecology is a key factor in the development of management strategies and individual treatment plans. For example, the selection system (single-tree and group) is used in nearly all harvests, consistent with the scientific understanding of the ecology of redwood forests.  </t>
    </r>
    <r>
      <rPr>
        <b/>
        <sz val="11"/>
        <rFont val="Palatino"/>
      </rPr>
      <t xml:space="preserve">Clarion Junction: </t>
    </r>
    <r>
      <rPr>
        <sz val="11"/>
        <rFont val="Palatino"/>
      </rPr>
      <t>The silvicultural approach described in the management plan and implemented in the harvests is based on disturbance ecology, with a combination of single-tree and group-selection harvests used to emulate single-tree death/blowdown and more substantial wind-damage.</t>
    </r>
  </si>
  <si>
    <t>Site visits confirm that property lines are clearly marked on the ground with a combination of permanent markers and flagging/painting and on harvest maps for each FMU.  Boundary lines are painted when property is acquired. They are refreshed approximately every 5 years.   The Conservation Fund and their service providers have a good working relationship with the state forestry organizations and local law enforcement.  All FMUs are continually monitored.  Security patrol for the North Coast forest is provided by trained law enforcement employees.  Flights are conducted periodically of the North Coast forest for illegal marijuana gardens.   Surveillance cameras are also used as needed to monitoring logging activity and any identified issue.  Recreational Lease holders, State game wardens and rangers, contracted security services, and other recreationists also assist with detecting any unauthorized activities and reporting them to The Conservation Fund. Local authorities are contacted if issues arise.  Access to properties is gated. Gates are closed and locked at all times. Witnessed gates, and clear boundary lines during site visits. Interviews confirm access to the property is monitored by service providers and contractors working on the property. Recreational lease holders provide additional monitoring of activities on the property.</t>
  </si>
  <si>
    <t xml:space="preserve">Occurrences of illegal or unauthorized activities seldom occurs. Dumping has been the primary issue. The Conservation Fund and their service providers have a good working relationship with the state forestry organizations and local law enforcement.  If an issue occurs, local law enforcement will be notified, and they will assist with resolution of the issue.  Security patrol for the North Coast forest is provided by trained law enforcement employees.  Flights are conducted periodically of the North Coast forest for illegal marijuana gardens.  If found enforcement is conducted by the Mendocino County Sheriff Department. Clarion Junction has a working relationship with the local law enforcement and is able to call upon them when and if a need arises. </t>
  </si>
  <si>
    <t xml:space="preserve">Public Inquiries &amp; Official Complaint Procedure (TCF-SFI-12) has been established for receiving and responding to complaints.  No significant disputes over tenure claims and use rights have arisen since the previous audit.  Confirmed during interviews. If a dispute were to arise, it would be discussed during monthly calls and documented in monthly activity reports. Issues would be resolved locally when possible. If a dispute could not be resolved locally, then The Conservation Fund would become involved in the next step of resolution.  Witnessed Complaint Log, no entries.   </t>
  </si>
  <si>
    <t xml:space="preserve">Public Inquiries &amp; Official Complaint Procedure (TCF-SFI-12) has been established for receiving and responding to complaints.  No significant disputes over tenure claims and use rights have arisen since the last audit. If a dispute were to come up, it would be discussed during monthly calls and documented in monthly activity reports.  Witnessed Complaint Log, no entries.   </t>
  </si>
  <si>
    <t>Property managers are aware of the need to consult with tribal representatives and local historical commissions and maintain and open line of communication with regards to identification of any sites on the property.  The Property Manager for Clarion Junction have sent letters to communicate with communities of indigenous people in their area to identify sites of current or traditional cultural, archeological, ecological, economic or religious significance.  Witnessed letters to tribal representatvies of the Seneca Nation, the closest Nation to PA.  No response was received.  For the Timber Harvesting Plans of North Coast the cultural, ecological,economic and religious significance review is a key step in Timber Harvesting Plan approval.  The Conservation Fund employees are aware of requirement.</t>
  </si>
  <si>
    <r>
      <t xml:space="preserve">Safety was discussed during site visits. PPE was worn by The Conservation Fund employees, Consulting Foresters, and contractors when required during the audit.  Contracts provided to the auditor contained safety requirements and provisions. On the logging deck of one job visited the hearing protection of one employee was not visible.  Hearing protection of other employees was visible for observation.  The wearing of hearing protection was discussed with The Conservation Fund and later discussed with the contractor.  </t>
    </r>
    <r>
      <rPr>
        <b/>
        <sz val="11"/>
        <rFont val="Palatino"/>
      </rPr>
      <t>Minor 2020.03</t>
    </r>
    <r>
      <rPr>
        <sz val="11"/>
        <rFont val="Palatino"/>
      </rPr>
      <t>. Closed with a review of safety during the 2021 audit.</t>
    </r>
  </si>
  <si>
    <t xml:space="preserve">Safety was discussed and observed during site visits. PPE was worn by The Conservation Fund employees, Consulting Foresters, and contractors when required during the audit.  Contracts provided to the auditor contained safety requirements and provisions. </t>
  </si>
  <si>
    <t>Contracts provided to the auditor contained safety requirements and provisions.  Logging contractors are required by contract to have completed logger training.  Chemical applicators are required to be licensed applicators and in compliance with all applicable state requirements.  Safety training is included as part of logger and applicator trainings.  Safety is discussed during the pre-activity meetings held with each contactor prior to beginning an operation. Viewed samples of contracts for both the North Coast and Clarion Junction.</t>
  </si>
  <si>
    <t xml:space="preserve">Neighbors are notified as necessary prior to harvesting.  Witnessed camps being buffered from timber harvests as appropriate, as well as for chemical applications.  Buffers are also left along roads.  Recreation lease holders, and other user groups in the vicinity are notified prior to activities.  North Coast has an extensive process for the approval of Timber Harvest Plans.  Stakeholder input is a part of this process.  Confirmed during interviews and signature for approval. </t>
  </si>
  <si>
    <t>The Conservation Fund employs three forest growth and yield specialists and has forest modeling and decision-support capabilities.  This requirement was reviewed during the 2021 audits for properties visited.
North Coast:  Integrated Resource Management Plans for individual properties are available at https://www.conservationfund.org/projects/north-coast-forest-conservation-initiative/north-coast-reference-documents.  A 100-year harvest plan is run for long-term resource analysis.  Continuous inventory is conducted with carbon monitoring.  Annual Allowable Cut is documented in the Sustainable Yield Plan – Option A; LIDAR was used in approx. 2014 and inventory is updated every 10 years, using plot level date for each timber type strata and harvests completed. Other requirements are included in the Inventory and GIS.  
Clarion Junction:  Physical growth is modeled using Forest Vegetation Simulator- Northeast Variant. Each stratum was grown for 10 years with no treatment prescribed, thus generating baseline biological growth. A major factor in estimating growth is Site Index. SI for each soil type is publicly available via Web Soil Survey, an internet-based resource of the USDA- Natural Resource Conservation Service resource. There are multiple stands within each stratum and potentially multiple soil types within each stand. To select one SI for each stratum, we used an acre-weighted average of the site indexes within each stratum. A summary of Growth and Yield is noted on page 56 of the FMP.  
Forest Management Plans are developed for all properties.  Witnessed for properties visited.  10-year Management Plans are developed, and 1-year operating plans are used for on-going operations.  On-going inventory and GIS information is collected and used to keep data current.  Inventory and GIS contain requirements for on-going management.  Growth models are used with inventory for the establishment of AAC.  For properties visited, reviewed harvest history, FMP, and interviewed foresters and consultants.  Long-term harvest levels are below AAC.</t>
  </si>
  <si>
    <t>North Coast:  During planning, including development of Timber Harvesting Plans and special habitat projects, planners/managers/biologists/foresters consult the California Natural Diversity Database to ensure protection of rare, threatened, and endangered species and their habitats.   East Grand Lake, Reed Plantation:  During acquisition, the NatureServe database and other sources are used to verify the occurrence of RTE species on the property.  The development of conservation easement for the property provided for additional review.  Conformance was demonstrated for all sites audited.  
Clarion Junction:  Maps and plans depict all special sites.  Interviews confirm specialists are hired to augment information normally available in exiting state-managed databases of ecological, cultural/historic sites.  Annual Activity Record is completed by Consulting Foresters at LandVest.  Included is documentation of condition, changes, new sites, RTE species/communities and habitats, protected areas, set-asides, buffer zones - summarize adequacy of protection/enhancement measures, of High Conservation Value Forest &amp; Special Sites.  Witnessed Annual Activity Record for Clarion.</t>
  </si>
  <si>
    <t>Each state has specific management guidelines for some RTE species, and this guidance from the state and from qualified professionals is used by The Conservation Fund when planning site-disturbing activities. The Forest Management Plan (FMP) includes information on how the FME manages RTE species and species of special concern.  Known locations locations are stored in the GIS system so they are available to foresters for harvest planning and road layout. Viewed datasets in complany GIS for both FMUs.</t>
  </si>
  <si>
    <t>North Coast:  During planning, including development of Timber Harvesting Plans and special habitat projects, planners/managers/biologists/foresters consult the California Natural Diversity Database to ensure protection of rare, threatened, and endangered species and their habitats.   East Grand Lake, Reed Plantation:  During acquisition, the NatureServe database and other sources are used to verify the occurrence of HCV on the property.  The development of conservation easement for the property provided for additional review.  Conformance was demonstrated for all sites audited.  
Clarion Junction:  Maps and plans depict all special sites.  Interviews confirm specialists are hired to augment information normally available in exiting state-managed databases of ecological, cultural/historic sites.  Annual Activity Record is completed by Consulting Foresters at LandVest.  Included is documentation of condition, changes, new sites, RTE species/communities and habitats, protected areas, set-asides, buffer zones - summarize adequacy of protection/enhancement measures, of High Conservation Value Forest &amp; Special Sites.  Witnessed Annual Activity Record for Clarion.</t>
  </si>
  <si>
    <t xml:space="preserve">Successional stages on FMUs are similar to those found on adjacent properties. There are no under-represented successional stages.  Successional stages are documented in forest inventories and Forest Management Plans for each FMU.  Riparian zone buffers, deer wintering areas, RTE species protection areas, and other retention zones retain mature age classes.  Properties have been assessed for their ability to contribute to the protection of representative sample areas (RSAs) for protection or conservation of unique and under-represented native community types. In many cases there are no opportunities to protect communities thought to be under-represented. 
The management plan emphasizes the importance of the surrounding landscape in setting goals. The parcel is in a matrix of lands with a long history of active forest harvesting; TCF’s goal is to enhance the abundance and quality of older-aged stands.  </t>
  </si>
  <si>
    <t>No Type 1 or Type 2 old growth has been identified on The Conservation Fund's FMUs. During acquisition, a process was developed and implemented to assess forests for the presence of old growth. North Coast:  During planning, including development of Timber Harvesting Plans and special habitat projects, planners/managers/biologists/foresters consult the California Natural Diversity Database to ensure protection of rare ecosystem and HCV.  Protection of old growth is part of the review process for Timber Harvests Plans.   
Clarion Junction:  During acquisition, the NatureServe database and other sources are used to verify the occurrence of HCV on the property.  The development of conservation easement for the property provided for additional review.  Conformance was demonstrated for all sites audited. Clarion Junction:  Maps and plans depict all special sites.  Interviews confirm specialists are hired to augment information normally available in exiting state-managed databases of ecological, cultural/historic sites.  Annual Activity Record is completed annually by Consulting Foresters.  Included is documentation of condition, changes, new sites, RTE species/communities and habitats, protected areas, set-asides, buffer zones - summarize adequacy of protection/enhancement measures, of High Conservation Value Forest &amp; Special Sites.  Witnessed Annual Activity Record for Clarion Junction.</t>
  </si>
  <si>
    <t>The use of BMPs, the design of all harvest projects by trained foresters, and the review of all projects by supervisory personnel, as well as the commitment of strict adherence to the regulatory programs of the respective states (where applicable) comprise the program.  Strong conformance was observed in the field at all sites.  Grants are received for improvements to roads for the management and protection of water bodies and riparian areas.  The use of professional foresters to plan and oversee harvests, timber sale contracts with provisions to follow BMPs, pre-harvest meetings between foresters and logging contractors, sale supervision and weekly checklists (reviewed by loggers in cases where there are contract violations), post-harvest inspections of all sites, and review of all harvest sites by TCF’s Operations Forester and consultants comprise the program.  Quarterly Reports on activities are also developed by the consultants and reviewed with the Forest Operations Manager.  Monitoring reports witnessed for all sites visited.  
Monitoring is also conducted by state agencies as required by state laws and regulations.  Monitoring of conservation easements is conducted by the 3rd party managing the easement.  Interviewed Forest Society of Maine on the management of Reed Plantation.  North Coast:  California Forest Practices Act rules require on each side of Class 1 stream a 35-foot no cut buffer and maintenance of 80% canopy cover the next 70 feet.  Interviews, maps, and sale documentation confirm buffers are maintained along all significant streams.  Field observations support finding of conformance.  Clarion Junction: Forest Operations Notifications and Erosion and Sediment Control (E&amp;S) Plan for Timber Harvesting is required for all harvesting operations.  Witnessed E&amp;S Plans for all sites visited. No issues identified.</t>
  </si>
  <si>
    <t>On properties visited artificial regeneration is seldom if ever used.  Artificial regeneration has not been used in PA on Conservation Fund property.  Confirmed during interview and observation of species during site visits.  If forest or habitat types are managed and changed, it would be to accomplish ecological restoration objectives.  No native or natural forest cover types would be altered.  Confirmed during interview.</t>
  </si>
  <si>
    <t xml:space="preserve">All monitoring occurs following regular written protocols, as confirmed through an examination of procedures and records. </t>
  </si>
  <si>
    <t>The Conservation Fund retains a current inventory at the time of acquisition. That property-wide inventory is updated as necessary for management plan updates. Project specific inventory is initiated where necessary to facilitate timber harvesting and associated activities. The forests would be inventoried for standing volumes, as well as key conservation features that The Conservation Fund wants to identify and protect. The internal database allows The Conservation Fund to understand how much timber inventory and volume, as well as other resources, exist on its land base that is subject to the SFI Standard.  The Forest Analyst compares its general inventory information against available Forest Service Forest Inventory and Analysis (FIA) data for the counties in which The Conservation Fund owns and manages its land. The stand specific inventory information is generally consistent with the Forest Service data for the State or region. The growth of the forest across the land base consistently exceeds harvests and mortality, resulting in a significant positive growth to drain ratio.  North Coast:  Witnessed Forest inventory summary for each forest group (Garcia River, Gualala, Big River/Salmon Creek, Buckeye) including:
•	Inventory Year
•	Conifer MBF/acre
•	Conifer BF/acre
•	SE (Conifer BF)
•	Accuracy % (90% CI)
The data show steady increases in standing volumes, consistent with overall strategy, goals, and plans.  
Clarion Junction: Pre- and post-harvest cruises are conducted for harvest sites. Inventory is updated at that time for the harvested areas. Continual update of inventory following activities.</t>
  </si>
  <si>
    <t>The Conservation Fund retains a current inventory at the time of acquisition. That property-wide inventory is updated as necessary for management plan updates. Project specific inventory is initiated where necessary to facilitate timber harvesting and associated activities. The forests would be inventoried for standing volumes, as well as key conservation features that The Conservation Fund wants to identify and protect. The internal database allows The Conservation Fund to understand how much timber inventory and volume, as well as other resources, exist on its land base that is subject to the SFI Standard.  The Forest Analyst compares its general inventory information against available Forest Service Forest Inventory and Analysis (FIA) data for the counties in which The Conservation Fund owns and manages its land. The stand specific inventory information is generally consistent with the Forest Service data for the State or region. The growth of the forest across the land base consistently exceeds harvests and mortality, resulting in a significant positive growth to drain ratio.  North Coast:  Witnessed Forest inventory summary for Garcia River, including:
•	Inventory Year     • Conifer BF/acre     •	Conifer BF/acre     •	SE (Conifer BF)     •	Accuracy % (90% CI)
The data show steady increases in standing volumes, consistent with overall strategy, goals, and plans.  
Clarion Junction:  Continual update of inventory following activities.</t>
  </si>
  <si>
    <t>There have been no documented losses or unanticipated removals on any FMU. There have been fires in North Coast during the Summer, but they have not effected the property.  CLarion Junction: No such losses. Any such loss would be documented in the inventory and reflected in the accounting system.  Confirmed during interview.</t>
  </si>
  <si>
    <t>North Coast:  During planning, including development of Timber Harvesting Plans, planners/managers/biologists/foresters consult the California Natural Diversity Database to ensure protection of rare, threatened, and endangered species and their habitats.  Clarion Junction:  During acquisition, the NatureServe database and other sources are used to verify the occurrence of HCV on the property.  The development of conservation easement for the property provided for additional review.  Conformance was demonstrated for all sites audited.  Maps and plans depict all special sites.  Interviews confirm specialists are hired to augment information normally available in exiting state-managed databases of ecological, cultural/historic sites.  Annual Activity Record is completed annually by Consulting Foresters.  Included is documentation of condition, changes, new sites, RTE species/communities and habitats, protected areas, set-asides, buffer zones - summarize adequacy of protection/enhancement measures, of High Conservation Value Forest &amp; Special Sites.  Witnessed Annual Activity Record for Clarion Junction. Information on invasive species is collected when identified and entered into a GIS layer.</t>
  </si>
  <si>
    <t xml:space="preserve">The use of professional foresters to plan and oversee harvests, timber sale contracts with provisions to follow BMPs, pre-harvest meetings between foresters and logging contractors, sale supervision and weekly checklists (reviewed by loggers in cases where there are contract violations), post-harvest inspections of all sites, and review of all harvest sites by TCF’s Operations Forester and consultants comprise the program.  Quarterly Reports on activities are also developed by the consultants and reviewed with the Forest Operations Manager.  Monitoring reports witnessed for all sites visited.  Monitoring is also conducted by state agencies as required by state laws and regulations.  </t>
  </si>
  <si>
    <t>The forest-road system on each FMU is monitored continually during day-to-day forestry activities. Observations of the forest road system is also reported by recreational leasees, and other user groups. Confirmed during interview.  During harvesting and silvicultural operation, monitoring of the road system is part of the monitoring form.  Witnessed for sites visited at both North Coast and Clarion Junction.  During road construction and maintenance a monitoring form is completed.</t>
  </si>
  <si>
    <t xml:space="preserve">Socio-economic issues monitored include the economic benefits of each FMU to local communities through community involvement, timber harvesting and forestry practices. Local contractors are hired by each third-party forest manager, and wood products harvested are supplied to local mills.  Interviews confirm involvement in community activites.  Contribution of timber harvesting and forestry practices, along with the hiring of local Consulting Foresters, and contractors verified during site visits and interviews.  Witnessed 2020 North Coast Annual Report.  </t>
  </si>
  <si>
    <t>TCF’s control system includes labeling trip tickets with the FSC claim and code, which accompany each log load from the forest to its destination. All of TCF’s North Coast properties and all of Clation Junction are FSC-certified, so there is no chance of mixing prior to log trucks leaving the properties.</t>
  </si>
  <si>
    <t>TCF has a documented control system covering its stump to gate chain of custody. Trip tickets and sales documentation from recent sales were reviewed.</t>
  </si>
  <si>
    <t>The degree to which objectives have been met are considered in the annual management review.</t>
  </si>
  <si>
    <t>Revisions to management plans over the years demonstrate how TCF is using its monitoring efforts to adjust its management. Examples include adjusting inventory projections in response to an unexpected loss and modifying silviculture prescriptions based on past results.</t>
  </si>
  <si>
    <t xml:space="preserve">TCF is very open about the results of monitoring. A summary is produced in its annual reports and made available online and to interested stakeholders.
TCF's website includes each forest’s IRMP and the Sustained Yield Plan Option A in easily-accessible locations.
Summary of monitoring information is publically available at: 
https://www.conservationfund.org/our-work/working-forest-fund/certification  </t>
  </si>
  <si>
    <t>North Coast Timberlands: TCF conducted an HCVF analysis based on their firsthand knowledge of the forest and relying on external conservation planning efforts. Four forest features were identified: (1) oak woodlands and grasslands; (2) pygmy cypress forest; (3) old growth coniferous forest, and (4) salmonid spawning streams. All features are described and mapped in the management plans and policy digest.
Bobcat Ridge’s HCVF analysis led to the designation of the bottomland hardwood area along the Neches river. 
Clarion Junction: HCVF and RSA assessments are detailed in their management plan. While no true HCVFs have been delineated on the property, there is an ecologically significant natural community complexes, the Catherine Swamp area that provides habitat for species of special concern. A conservation easement may be considered for this area.</t>
  </si>
  <si>
    <t xml:space="preserve">North Coast Timberlands: In its process of designating HCVFs, TCF consulted its local Advisory Council and relied on external efforts in conservation biology planning and consultation done by adjoining FSC-certified landowners. Confirmed per document review and per interview with Council member
Clarion Junction: TCF consulted with state experts and multiple specialists in PA, detailed in the document "High Conservation Value Forest Assessment &amp; Management Plan for Pennsylvania Timber, L.P." Pennsylvania Timber, L.P. was the prior name for Clation Junction. </t>
  </si>
  <si>
    <t xml:space="preserve">North Coast Timberlands: Assessment results are made public on TCF’s website.
Clarion Junction: Summary of monitoring information is publically available at: https://www.conservationfund.org/images/The_Conservation_Fund_Public_Monitoring_Summary_for_Website_2015.pdf
</t>
  </si>
  <si>
    <t xml:space="preserve"> TCF is not a public forest, so this indicator is not applicable.</t>
  </si>
  <si>
    <t>See discussion in 9.1.b.</t>
  </si>
  <si>
    <t xml:space="preserve">North Coast Timberlands &amp; Clarion Junction: Protection measures for HCVF areas are described in the policy index. No management generally occurs in areas designated as HCVF.
</t>
  </si>
  <si>
    <t>North Coast Timberlands &amp; Clarion Junction: Management would only occur in an HCVF in a way that would preserve or maintain the HCV.</t>
  </si>
  <si>
    <t xml:space="preserve"> North Coast Timberlands &amp; Clarion Junction: Cross-boundary HCVF issues are most relevant in aquatic systems. Examples of collaboration include the working with local stakeholders on the Big River and cooperation with neighboring FSC-certified landowners such as Mendocino Redwood Company and protection of overlapping muicipal watersheds in PA.</t>
  </si>
  <si>
    <t>North Coast:  During planning, including development of Timber Harvesting Plans and special habitat projects, planners/managers/biologists/foresters consult the California Natural Diversity Database to ensure protection of rare, threatened, and endangered species and their habitats.   
Clarion Junction: During acquisition, the NatureServe database and other sources are used to verify the occurrence of HCV on the property.  Maps and plans depict all special sites.  Interviews confirm specialists are hired to augment information normally available in exiting state-managed databases of ecological, cultural/historic sites.  Annual Activity Record is completed annually by Consulting Foresters.  Included is documentation of condition, changes, new sites, RTE species/communities and habitats, protected areas, set-asides, buffer zones - summarize adequacy of protection/enhancement measures, of High Conservation Value Forest &amp; Special Sites.  Witnessed Annual Activity Record for Clarion Junction.
TCF conducts extensive monitoring to assure that HCVs are maintained and that the management program for HCVFs is effective. For example, TCF has some specific monitoring programs associated with HCVF features, such as EMAP aquatic monitoring on Class 1 streams. The results of HCVF monitoring is recorded in as part of the annual program meeting review.</t>
  </si>
  <si>
    <t>HCV Monitoring 2020 (North Coast) and Annual Activity Record (other properties) indicate no increased risk to the HCV.  Employees are aware that adjustment in management need to be made if there is an increase in the risk to the HCV.  Witnessed HCV Monitoring 2020 for North Coast and Annual Activity Record for Clarion Junction.</t>
  </si>
  <si>
    <t>Yes</t>
  </si>
  <si>
    <t>Yes - Conducted analysis FMUs vs IFL map, and onground verification.  No FMUs in IFL mapped areas.</t>
  </si>
  <si>
    <t xml:space="preserve"> No such use.</t>
  </si>
  <si>
    <t>No derogations</t>
  </si>
  <si>
    <t>Roadside invasive</t>
  </si>
  <si>
    <t>FSC Restricted List</t>
  </si>
  <si>
    <t>Aquaneat-Glyphosate</t>
  </si>
  <si>
    <t>Invasive-Buckthorn; TSI-Beech</t>
  </si>
  <si>
    <t>Company internally reviews the application and preferrentially uses non-listed chemicals where possible.</t>
  </si>
  <si>
    <t>ESRAs provided to the auditor, reviewed and  complete.</t>
  </si>
  <si>
    <t>ESRA provided to the auditor.  Interview and review of ESRA confirm FSC database has been consulted.  ESRA states option for least damage and more effectiveness has been selected.</t>
  </si>
  <si>
    <t>ESRA is incorporated into the prescription and monitoring of application.</t>
  </si>
  <si>
    <t>ESRA provided to the auditor.  Interviews confirm ESRA is available to stakeholders upon request.  No requests have been received.</t>
  </si>
  <si>
    <t xml:space="preserve">Mitigation strategies employed on the management unit are congruent with those defined by the national assessment to mitigate risk to the environment.  A “Pest Control Recommendation” is requested from Helena Agri Enterprise LLC for every roadside spray project implemented by the North Coast project.  </t>
  </si>
  <si>
    <t xml:space="preserve">Mitigation strategies employed on the management unit are congruent with those defined by the national assessment to mitigate risk to the environment. </t>
  </si>
  <si>
    <t>Interviews confirm the Company is knowledgeable of chemical use with nurseries.  No issues were identified.</t>
  </si>
  <si>
    <t>Application reports are maintained.  Witnessed application records.</t>
  </si>
  <si>
    <t xml:space="preserve">Interviews and document review confirm a prescription is specific  for each location.  Glyphosate and Imazapyr in this formulation have been recommended because it is the most effective treatment for roadside removal of invasive species via foliar spray. The presence of these aggressive invasive species is a direct threat to biodiversity and ecological stability of the management unit. </t>
  </si>
  <si>
    <t xml:space="preserve">Interviews confirm no environmental damages or occupational injuries have been identified.  </t>
  </si>
  <si>
    <t xml:space="preserve">ESRA states applicators will have a full understanding of the mixture’s active ingredients and site conditions. Application rates will be designed for maximum efficiency and effectiveness to minimize exposure. Applicators will wear all appropriate PPE, follow labeled application protocols, and minimize drift through the proper selection of application equipment (backpack sprayers).  No issues have been identified.  Interview confirm compensation will be discussed as necessary.     </t>
  </si>
  <si>
    <t>Third-party process plants are not in the spatial area of FMUs.</t>
  </si>
  <si>
    <t>IGI not adopted for USA.</t>
  </si>
  <si>
    <t>Penfield Forest, PA</t>
  </si>
  <si>
    <t>41-11.12 N 78-38.56 W</t>
  </si>
  <si>
    <t>No HCV</t>
  </si>
  <si>
    <t>East Grand Lake, ME</t>
  </si>
  <si>
    <t>67.83608 45.73598</t>
  </si>
  <si>
    <t>McConnell Pond, VT</t>
  </si>
  <si>
    <t>71.80094 44.81636</t>
  </si>
  <si>
    <t>Cranberry Lake, NY</t>
  </si>
  <si>
    <t>74.83265 44.25727</t>
  </si>
  <si>
    <t>Success Pond, NH</t>
  </si>
  <si>
    <t>71.06279 44.58235</t>
  </si>
  <si>
    <t xml:space="preserve">
</t>
  </si>
  <si>
    <t xml:space="preserve">Gualala Forest,CA </t>
  </si>
  <si>
    <t>123.40512 - 38.82044</t>
  </si>
  <si>
    <t>HCV 1,3,4</t>
  </si>
  <si>
    <t>2019; 2018</t>
  </si>
  <si>
    <t>Big River and Salmon Creek, CA</t>
  </si>
  <si>
    <t>123.63717 39.32173   Salmon Creek - 123.666 39.20859</t>
  </si>
  <si>
    <t>2020 Big River; 2019 Salmon Creek; 2018 Big River/ Salmon Creek; 2017 Big River</t>
  </si>
  <si>
    <t>Buckeye Forest, CA</t>
  </si>
  <si>
    <t>123.31216 38.74257</t>
  </si>
  <si>
    <t>Garcia River Forest, CA</t>
  </si>
  <si>
    <t>123.49593 - 38.91987</t>
  </si>
  <si>
    <t>Reed Plantation, ME</t>
  </si>
  <si>
    <t>68.09859 45.70349</t>
  </si>
  <si>
    <t>2020; 2018</t>
  </si>
  <si>
    <t>Clarion Junction, PA</t>
  </si>
  <si>
    <t>41°29'26.22"N 78°40'30.09"W</t>
  </si>
  <si>
    <t>HCV 1, 4</t>
  </si>
  <si>
    <t>Michelle Matteo and Tucker Watts</t>
  </si>
  <si>
    <t>None</t>
  </si>
  <si>
    <t>FSC 100%</t>
  </si>
  <si>
    <t>W1 Rough wood</t>
  </si>
  <si>
    <t>W1.1 Roundwood (logs)</t>
  </si>
  <si>
    <t>Abies balsamea; Abies concolor; Acer rubrum; Acer saccharum L; Acer spp.; Alnus rubra var. pinnatisecta Starker; Betula alleghaniensis; Betula lenta; Betula nigra; Betula papyrifera; Carya spp.; Fagus grandifolia; Fraxinus nigra; Fraxinus americana; Juglans cinerea; Juglans nigra L.; Larix laricina; Liquidambar styraciflua L.; Liriodendron tulipifera L.; Magnolia acuminata; Notholithocarpus densiflorus; Nyssa sylvatica Marsh; Picea glauca; Picea mariana; Picea pungens Engelm.; Picea rubens; Picea spp.; Pinus lambertiana; Pinus spp.; Pinus strobus; Pinus taeda; Populus balsamifera; Populus grandidentata; Populus tremuloides; Prunus serotina Ehrh.; Prunus spp.; Pseudotsuga menziesii; Quercus alba; Quercus rubra; Quercus spp; Robinia pseudoacacia L.; Sassafras albidum (Nutt.) Nees; Sequoia sempervirens; Thuja occidentalis; Tilia americana L; Tsuga canadensis (L.) Carr.; Ulmus americana L. (Syn.: Ulmus americana var. americana).</t>
  </si>
  <si>
    <t>W1.2 Fuel wood</t>
  </si>
  <si>
    <t>W1.3 Twigs</t>
  </si>
  <si>
    <t>W3 Wood in chips or particles</t>
  </si>
  <si>
    <t>W3.1 Wood chips</t>
  </si>
  <si>
    <t>2021-Audited one of these</t>
  </si>
  <si>
    <t>2021-SLIMF, did not audit this one</t>
  </si>
  <si>
    <t>Rounds up to 2 sites</t>
  </si>
  <si>
    <t>2021; 2020; 2018; 2017</t>
  </si>
  <si>
    <t>2021; 2019</t>
  </si>
  <si>
    <t>gal</t>
  </si>
  <si>
    <t>ac</t>
  </si>
  <si>
    <t>221ac.</t>
  </si>
  <si>
    <t>14,1440.00 oz.</t>
  </si>
  <si>
    <t>3 oz. / ac.</t>
  </si>
  <si>
    <t>Oust - Sulfometuron methyl</t>
  </si>
  <si>
    <t>221 acres</t>
  </si>
  <si>
    <t xml:space="preserve">663 oz. </t>
  </si>
  <si>
    <t>Roundup Pro-Glyphosate</t>
  </si>
  <si>
    <t>114 ac.</t>
  </si>
  <si>
    <t>4 gal.</t>
  </si>
  <si>
    <t>Polaris SP-Imazapyr</t>
  </si>
  <si>
    <t>2 gal.</t>
  </si>
  <si>
    <t xml:space="preserve">54 ac. </t>
  </si>
  <si>
    <t>Transline-Clopyralid</t>
  </si>
  <si>
    <t>60 ac.</t>
  </si>
  <si>
    <t xml:space="preserve">0.25 gal. </t>
  </si>
  <si>
    <t xml:space="preserve">No such use. </t>
  </si>
  <si>
    <t xml:space="preserve">Summary of changes since the previous audit: </t>
  </si>
  <si>
    <t>None.</t>
  </si>
  <si>
    <t xml:space="preserve">Adapted Standard date: </t>
  </si>
  <si>
    <t xml:space="preserve">Region/Country: </t>
  </si>
  <si>
    <t xml:space="preserve">Adapted Standard version: </t>
  </si>
  <si>
    <t>FSC-STD-USA-1.1-2018</t>
  </si>
  <si>
    <t>Summary of person days including time spent on preparatory work, actual audit days, consultation and report writing (excluding travel to the region) - 1 day planning; 3.5 days audit; 2.5 days report writing</t>
  </si>
  <si>
    <r>
      <t xml:space="preserve">1) </t>
    </r>
    <r>
      <rPr>
        <sz val="11"/>
        <rFont val="Cambria"/>
        <family val="1"/>
      </rPr>
      <t xml:space="preserve"> Michelle Matteo (Lead FSC-STD-USA-1.1-2018 Michelle L. Matteo is a senior lead auditor for NSF based in Southern New England. Michelle is a forester and arborist and maintains a (state) Massachusetts Forester License as well as an International Society of Arboriculture (ISA) Arborist Certification. Michelle has completed a 3-day ISO 19011 training designed &amp; presented in relation to the FSC Standards, has completed thousands of SFI, PEFC, &amp; FSC Chain of Custody and Certified Sourcing audits, certification audits of the Northeast Master Logger program, and is a senior lead auditor for FSC Controlled Wood, SFI Fiber Sourcing, ATFS, and FSC &amp; SFI Forest Management audits.  Her auditing experience spans the continental US and the UK. She earned an MS in Forestry and BS in Wildlife &amp; Fisheries Biology, both from the University of Massachusetts.</t>
    </r>
  </si>
  <si>
    <r>
      <t>2)</t>
    </r>
    <r>
      <rPr>
        <sz val="11"/>
        <rFont val="Cambria"/>
        <family val="1"/>
      </rPr>
      <t xml:space="preserve"> Tucker Watts (Team Auditor)  Tucker Watts is a partner in Watts Consulting LLC.  His primary focus is forest certification through system development and auditing.  For the past 5 years, Watts has been involved with SFI Forest Management and Chain of Custody auditing, FSC Forest Management and Chain of Custody auditing, Programme for the Endorsement of Forest Certification Chain of Custody auditing, auditing of the American Tree Farm System’s Group certification, auditing of the Responsible Procurement Program of the National Wood Flooring Association and the Check Your Paper Program of the World Wildlife Fund.  He is also involved with consulting forest products companies in certification system development.  Watts has 30 years of experience in forest management with a large forest products corporation involved in the manufacturing of paper, lumber and plywood.  For 10 years Watts was a system manager for the forest certification system.  Certification included the ISO14001 Standard and the SFI Standard for both forest management and Chain of Custody.  Watts was also involved with developing the FSC Controlled Wood Risk Assessment for the Gulf South (Florida to Texas).  As system manager he was involved with the development, implementation, and the daily management of the web based system.Tucker Watts is a partner in Watts Consulting LLC.  His primary focus is forest certification through system development and auditing.  For the past 5 years, Watts has been involved with SFI Forest Management and Chain of Custody auditing, FSC Forest Management and Chain of Custody auditing, Programme for the Endorsement of Forest Certification Chain of Custody auditing, auditing of the American Tree Farm System’s Group certification, auditing of the Responsible Procurement Program of the National Wood Flooring Association and the Check Your Paper Program of the World Wildlife Fund.  He is also involved with consulting forest products companies in certification system development.  Watts has 30 years of experience in forest management with a large forest products corporation involved in the manufacturing of paper, lumber and plywood.  For 10 years Watts was a system manager for the forest certification system.  Certification included the ISO14001 Standard and the SFI Standard for both forest management and Chain of Custody.  Watts was also involved with developing the FSC Controlled Wood Risk Assessment for the Gulf South (Florida to Texas).  As system manager he was involved with the development, implementation, and the daily management of the web based system.</t>
    </r>
  </si>
  <si>
    <r>
      <t xml:space="preserve">Site 4: Bridge replacement 
</t>
    </r>
    <r>
      <rPr>
        <sz val="11"/>
        <rFont val="Cambria"/>
        <family val="1"/>
      </rPr>
      <t xml:space="preserve">Bridge replaced a 7’ round culvert.   In 2015, outlet blown out. In 2018, culvert was undermined and needed to be replaced. Completed a Bank full measurement, and realized that the 7’ pipe was not enough to manage the flows. Sized the bridge according to 1.5x as required, contractor hired to complete the installation. Viewed Permit, E&amp;SCP, and contract. </t>
    </r>
  </si>
  <si>
    <r>
      <rPr>
        <b/>
        <sz val="11"/>
        <rFont val="Cambria"/>
        <family val="1"/>
      </rPr>
      <t>Site 1: Poking Through   - 6677-12-026</t>
    </r>
    <r>
      <rPr>
        <sz val="11"/>
        <rFont val="Cambria"/>
        <family val="1"/>
      </rPr>
      <t xml:space="preserve">
56 ac OSR. Road was improved before the sale was started. Inspection of the road completed by forester. No issues viewed.  
Traditional and mechanized (Bell Saw) logging crews used. 
Oak regen is under the tops , hopefully the slash will protect the oaks enough from browse. Property is unglaciated, not much oak, in particular white oak.
Site looks good, water bars well established. Stump sprouts are growing.</t>
    </r>
  </si>
  <si>
    <r>
      <rPr>
        <b/>
        <sz val="11"/>
        <rFont val="Cambria"/>
        <family val="1"/>
      </rPr>
      <t xml:space="preserve">Site 2: Spruce Knob </t>
    </r>
    <r>
      <rPr>
        <sz val="11"/>
        <rFont val="Cambria"/>
        <family val="1"/>
      </rPr>
      <t xml:space="preserve">- Herbicide use, Next to Poking through sale.
Stand sprayed in 2019, to kill the buckthorn. Running 2 oz /ac for now, maybe try diluting to 0.5 - 1 oz  and move to earlier spraying. 
Overstory and crowns are in good shape, cherry has not had a bumper crop, regen relying on red maple, as sugar maple does not do too well here. Will visit site in 2022 to see the kill of buckthorn, evaluate the management. Incorporate this return visit with the post-close out of </t>
    </r>
    <r>
      <rPr>
        <b/>
        <sz val="11"/>
        <rFont val="Cambria"/>
        <family val="1"/>
      </rPr>
      <t>Poking Through.</t>
    </r>
  </si>
  <si>
    <r>
      <rPr>
        <b/>
        <sz val="11"/>
        <rFont val="Cambria"/>
        <family val="1"/>
      </rPr>
      <t xml:space="preserve">Site 3: Tattoo and New Arrival Spray Units </t>
    </r>
    <r>
      <rPr>
        <sz val="11"/>
        <rFont val="Cambria"/>
        <family val="1"/>
      </rPr>
      <t xml:space="preserve">
86 acres, adjacent to one another.
Buffers flagged and regular spray unit with a tracked machine. Both sales sprayed 2x, due to seed source sprouting. Cut sales closed in 2018. Sprayed once before harvest then again after sale cut last year. Will also wait and see if the regen can outcompete the buckthorn. In this case, the regen did not outcompete the natural regen and needed the second spray.
Aquaneat only in buffer areas, Aquaneat and Oust in rest of spray unit outside of buffer areas.</t>
    </r>
  </si>
  <si>
    <r>
      <t>Site 5: Road work</t>
    </r>
    <r>
      <rPr>
        <sz val="11"/>
        <rFont val="Cambria"/>
        <family val="1"/>
      </rPr>
      <t xml:space="preserve">
Culvert installation to upgrade road.
One culvert was jumped, added the ditch to move water off the road and retained existing culvert. Addition of 2 other culverts between the first culvert viewed and downhill before the camps/camp  driveways below. Good placement, ditch is helping to maintain the road.</t>
    </r>
  </si>
  <si>
    <r>
      <t xml:space="preserve">Site 6: Recreation and community involvement </t>
    </r>
    <r>
      <rPr>
        <sz val="11"/>
        <rFont val="Cambria"/>
        <family val="1"/>
      </rPr>
      <t xml:space="preserve">– adjacent to Green Loop sale.
Domtar Fish &amp; Game Club Fish Nursery for Trout, in conjunction with the PA Fish &amp; Boat Commission. </t>
    </r>
  </si>
  <si>
    <r>
      <t xml:space="preserve">Site 7: Green Loop Sale – 6677-11-015
</t>
    </r>
    <r>
      <rPr>
        <sz val="11"/>
        <rFont val="Cambria"/>
        <family val="1"/>
      </rPr>
      <t>86 ac OSR - Winter cut and left tops high for deer browse avoidance. 
Dozer operator came in after harvest and installed the permanent water bars.
Skidder will put them in on a lesser basis when bad weather is expected.
 Forester flags where waterbars need to be installed, post harvest. Ephemerals and intermittent streams mapped, flagged, and respected during harvest. Local seed mix used on landings/roads, contractor buys the seed, and supplies LV with a picture of the seed mix.</t>
    </r>
  </si>
  <si>
    <r>
      <t>Site 8: Happy Days - 6677-11-013</t>
    </r>
    <r>
      <rPr>
        <sz val="11"/>
        <rFont val="Cambria"/>
        <family val="1"/>
      </rPr>
      <t xml:space="preserve">
116 ac OSR, remove red maple, sugar maple, black cherry, birch, and beech</t>
    </r>
    <r>
      <rPr>
        <b/>
        <sz val="11"/>
        <rFont val="Cambria"/>
        <family val="1"/>
      </rPr>
      <t xml:space="preserve">
</t>
    </r>
    <r>
      <rPr>
        <sz val="11"/>
        <rFont val="Cambria"/>
        <family val="1"/>
      </rPr>
      <t>Linear harvest area along Wolf Run Road. 
Slash will protect regen from deer browse as seedling come up. Walked steep sections of trail, BMP installation very good. Forester flagged where water bars were installed by contractor. Multiple old trails in sale, some were used, others left alone. Pocket of very straight hemlock retained. Other wildlife trees retained. Viewed camp adjacent to and  outside of sale area.</t>
    </r>
  </si>
  <si>
    <r>
      <t xml:space="preserve">Site 9: Corner Pocket – 6677-22-029
</t>
    </r>
    <r>
      <rPr>
        <sz val="11"/>
        <rFont val="Cambria"/>
        <family val="1"/>
      </rPr>
      <t xml:space="preserve">41 ac active site, OSR and thinning, but not harvesting today due to recent rain
North end of sale not yet cut. Wet area in south end of the sale has minimal disturbance.
Logger's machines are smaller timberjack skidders with a lighter footprint. 
 Interviewed logger via phone - Try to capture the declining and diseased beech. Open up the stems that will grow for the next 5-10 years. Site looks very good, extremely low impact on the ground. Regen and retained stems protected. In many areas, hard to tell that the operator had harvested. 
Site wants to grow maple, with the princess pine on the ground. Leave cucumber tree for wildlife retention and vertical diversity. Aim for 10% vertical retention and allow it to decay and become DWD. 
Inspected 2 tiger cat skidders and Mack log truck. All in excellent working condition, no leaks or spills evident.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</si>
</sst>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09]dd\ mmmm\ yyyy;@"/>
  </numFmts>
  <fonts count="156">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color indexed="81"/>
      <name val="Tahoma"/>
      <family val="2"/>
    </font>
    <font>
      <sz val="11"/>
      <name val="Palatino"/>
      <family val="1"/>
    </font>
    <font>
      <sz val="8"/>
      <name val="Palatino"/>
      <family val="1"/>
    </font>
    <font>
      <b/>
      <sz val="8"/>
      <color indexed="81"/>
      <name val="Tahoma"/>
      <family val="2"/>
    </font>
    <font>
      <u/>
      <sz val="10"/>
      <color indexed="12"/>
      <name val="Arial"/>
      <family val="2"/>
    </font>
    <font>
      <sz val="10"/>
      <name val="Arial"/>
      <family val="2"/>
    </font>
    <font>
      <sz val="11"/>
      <name val="Cambria"/>
      <family val="1"/>
    </font>
    <font>
      <sz val="10"/>
      <name val="Cambria"/>
      <family val="1"/>
    </font>
    <font>
      <b/>
      <sz val="11"/>
      <name val="Cambria"/>
      <family val="1"/>
    </font>
    <font>
      <b/>
      <sz val="10"/>
      <name val="Cambria"/>
      <family val="1"/>
    </font>
    <font>
      <sz val="11"/>
      <color indexed="12"/>
      <name val="Cambria"/>
      <family val="1"/>
    </font>
    <font>
      <vertAlign val="superscript"/>
      <sz val="11"/>
      <name val="Cambria"/>
      <family val="1"/>
    </font>
    <font>
      <b/>
      <i/>
      <sz val="11"/>
      <color indexed="12"/>
      <name val="Cambria"/>
      <family val="1"/>
    </font>
    <font>
      <i/>
      <sz val="11"/>
      <color indexed="10"/>
      <name val="Cambria"/>
      <family val="1"/>
    </font>
    <font>
      <b/>
      <vertAlign val="superscript"/>
      <sz val="11"/>
      <name val="Cambria"/>
      <family val="1"/>
    </font>
    <font>
      <b/>
      <sz val="22"/>
      <name val="Cambria"/>
      <family val="1"/>
    </font>
    <font>
      <vertAlign val="superscript"/>
      <sz val="10"/>
      <name val="Cambria"/>
      <family val="1"/>
    </font>
    <font>
      <u/>
      <sz val="10"/>
      <name val="Cambria"/>
      <family val="1"/>
    </font>
    <font>
      <b/>
      <u/>
      <sz val="11"/>
      <name val="Cambria"/>
      <family val="1"/>
    </font>
    <font>
      <b/>
      <u/>
      <vertAlign val="superscript"/>
      <sz val="11"/>
      <name val="Cambria"/>
      <family val="1"/>
    </font>
    <font>
      <b/>
      <sz val="11"/>
      <color indexed="12"/>
      <name val="Cambria"/>
      <family val="1"/>
    </font>
    <font>
      <sz val="11"/>
      <color indexed="10"/>
      <name val="Cambria"/>
      <family val="1"/>
    </font>
    <font>
      <sz val="9"/>
      <color indexed="81"/>
      <name val="Tahoma"/>
      <family val="2"/>
    </font>
    <font>
      <b/>
      <sz val="9"/>
      <color indexed="81"/>
      <name val="Tahoma"/>
      <family val="2"/>
    </font>
    <font>
      <sz val="14"/>
      <name val="Cambria"/>
      <family val="1"/>
    </font>
    <font>
      <vertAlign val="superscript"/>
      <sz val="14"/>
      <name val="Cambria"/>
      <family val="1"/>
    </font>
    <font>
      <b/>
      <u/>
      <sz val="11"/>
      <color indexed="12"/>
      <name val="Cambria"/>
      <family val="1"/>
    </font>
    <font>
      <b/>
      <i/>
      <sz val="11"/>
      <name val="Cambria"/>
      <family val="1"/>
    </font>
    <font>
      <i/>
      <sz val="11"/>
      <color indexed="12"/>
      <name val="Cambria"/>
      <family val="1"/>
    </font>
    <font>
      <sz val="8"/>
      <name val="Cambria"/>
      <family val="1"/>
    </font>
    <font>
      <vertAlign val="superscript"/>
      <sz val="8"/>
      <name val="Cambria"/>
      <family val="1"/>
    </font>
    <font>
      <sz val="11"/>
      <color indexed="8"/>
      <name val="Cambria"/>
      <family val="1"/>
    </font>
    <font>
      <b/>
      <i/>
      <u/>
      <sz val="11"/>
      <name val="Cambria"/>
      <family val="1"/>
    </font>
    <font>
      <b/>
      <sz val="12"/>
      <name val="Cambria"/>
      <family val="1"/>
    </font>
    <font>
      <b/>
      <u/>
      <sz val="12"/>
      <name val="Cambria"/>
      <family val="1"/>
    </font>
    <font>
      <i/>
      <sz val="11"/>
      <color indexed="56"/>
      <name val="Cambria"/>
      <family val="1"/>
    </font>
    <font>
      <b/>
      <i/>
      <sz val="11"/>
      <color indexed="56"/>
      <name val="Cambria"/>
      <family val="1"/>
    </font>
    <font>
      <i/>
      <u/>
      <sz val="11"/>
      <color indexed="10"/>
      <name val="Cambria"/>
      <family val="1"/>
    </font>
    <font>
      <b/>
      <sz val="10"/>
      <name val="Arial"/>
      <family val="2"/>
    </font>
    <font>
      <i/>
      <sz val="8"/>
      <name val="Arial"/>
      <family val="2"/>
    </font>
    <font>
      <sz val="11"/>
      <color theme="1"/>
      <name val="Calibri"/>
      <family val="2"/>
      <scheme val="minor"/>
    </font>
    <font>
      <sz val="11"/>
      <name val="Cambria"/>
      <family val="1"/>
      <scheme val="major"/>
    </font>
    <font>
      <sz val="10"/>
      <name val="Cambria"/>
      <family val="1"/>
      <scheme val="major"/>
    </font>
    <font>
      <sz val="14"/>
      <name val="Cambria"/>
      <family val="1"/>
      <scheme val="major"/>
    </font>
    <font>
      <b/>
      <sz val="11"/>
      <name val="Cambria"/>
      <family val="1"/>
      <scheme val="major"/>
    </font>
    <font>
      <sz val="11"/>
      <color indexed="12"/>
      <name val="Cambria"/>
      <family val="1"/>
      <scheme val="major"/>
    </font>
    <font>
      <b/>
      <i/>
      <sz val="11"/>
      <color indexed="12"/>
      <name val="Cambria"/>
      <family val="1"/>
      <scheme val="major"/>
    </font>
    <font>
      <i/>
      <sz val="11"/>
      <color indexed="12"/>
      <name val="Cambria"/>
      <family val="1"/>
      <scheme val="major"/>
    </font>
    <font>
      <b/>
      <i/>
      <sz val="12"/>
      <name val="Cambria"/>
      <family val="1"/>
      <scheme val="major"/>
    </font>
    <font>
      <b/>
      <sz val="10"/>
      <name val="Cambria"/>
      <family val="1"/>
      <scheme val="major"/>
    </font>
    <font>
      <i/>
      <sz val="10"/>
      <name val="Cambria"/>
      <family val="1"/>
      <scheme val="major"/>
    </font>
    <font>
      <b/>
      <sz val="12"/>
      <color indexed="18"/>
      <name val="Cambria"/>
      <family val="1"/>
      <scheme val="major"/>
    </font>
    <font>
      <b/>
      <sz val="10"/>
      <color indexed="10"/>
      <name val="Cambria"/>
      <family val="1"/>
      <scheme val="major"/>
    </font>
    <font>
      <sz val="10"/>
      <color indexed="10"/>
      <name val="Cambria"/>
      <family val="1"/>
      <scheme val="major"/>
    </font>
    <font>
      <b/>
      <sz val="10"/>
      <color indexed="12"/>
      <name val="Cambria"/>
      <family val="1"/>
      <scheme val="major"/>
    </font>
    <font>
      <b/>
      <i/>
      <sz val="10"/>
      <name val="Cambria"/>
      <family val="1"/>
      <scheme val="major"/>
    </font>
    <font>
      <b/>
      <sz val="24"/>
      <name val="Cambria"/>
      <family val="1"/>
      <scheme val="major"/>
    </font>
    <font>
      <i/>
      <sz val="10"/>
      <color indexed="12"/>
      <name val="Cambria"/>
      <family val="1"/>
      <scheme val="major"/>
    </font>
    <font>
      <sz val="8"/>
      <name val="Cambria"/>
      <family val="1"/>
      <scheme val="major"/>
    </font>
    <font>
      <b/>
      <sz val="11"/>
      <color indexed="12"/>
      <name val="Cambria"/>
      <family val="1"/>
      <scheme val="major"/>
    </font>
    <font>
      <i/>
      <sz val="11"/>
      <name val="Cambria"/>
      <family val="1"/>
      <scheme val="major"/>
    </font>
    <font>
      <b/>
      <sz val="12"/>
      <name val="Cambria"/>
      <family val="1"/>
      <scheme val="major"/>
    </font>
    <font>
      <sz val="10"/>
      <color indexed="12"/>
      <name val="Cambria"/>
      <family val="1"/>
      <scheme val="major"/>
    </font>
    <font>
      <sz val="11"/>
      <color rgb="FF0000FF"/>
      <name val="Cambria"/>
      <family val="1"/>
      <scheme val="major"/>
    </font>
    <font>
      <b/>
      <i/>
      <sz val="11"/>
      <name val="Cambria"/>
      <family val="1"/>
      <scheme val="major"/>
    </font>
    <font>
      <b/>
      <i/>
      <u/>
      <sz val="11"/>
      <color indexed="12"/>
      <name val="Cambria"/>
      <family val="1"/>
      <scheme val="major"/>
    </font>
    <font>
      <b/>
      <u/>
      <sz val="11"/>
      <name val="Cambria"/>
      <family val="1"/>
      <scheme val="major"/>
    </font>
    <font>
      <sz val="12"/>
      <name val="Cambria"/>
      <family val="1"/>
      <scheme val="major"/>
    </font>
    <font>
      <b/>
      <sz val="11"/>
      <color indexed="9"/>
      <name val="Cambria"/>
      <family val="1"/>
      <scheme val="major"/>
    </font>
    <font>
      <sz val="10"/>
      <color rgb="FFFF0000"/>
      <name val="Cambria"/>
      <family val="1"/>
      <scheme val="major"/>
    </font>
    <font>
      <i/>
      <sz val="11"/>
      <color rgb="FFFF0000"/>
      <name val="Cambria"/>
      <family val="1"/>
      <scheme val="major"/>
    </font>
    <font>
      <u/>
      <sz val="10"/>
      <name val="Cambria"/>
      <family val="1"/>
      <scheme val="major"/>
    </font>
    <font>
      <i/>
      <sz val="11"/>
      <color rgb="FF0000FF"/>
      <name val="Cambria"/>
      <family val="1"/>
      <scheme val="major"/>
    </font>
    <font>
      <sz val="11"/>
      <color theme="1"/>
      <name val="Cambria"/>
      <family val="1"/>
      <scheme val="major"/>
    </font>
    <font>
      <i/>
      <sz val="11"/>
      <color theme="1"/>
      <name val="Cambria"/>
      <family val="1"/>
      <scheme val="major"/>
    </font>
    <font>
      <sz val="10"/>
      <color theme="1"/>
      <name val="Cambria"/>
      <family val="1"/>
      <scheme val="major"/>
    </font>
    <font>
      <b/>
      <sz val="20"/>
      <color theme="1"/>
      <name val="Cambria"/>
      <family val="1"/>
      <scheme val="major"/>
    </font>
    <font>
      <b/>
      <sz val="11"/>
      <color theme="1"/>
      <name val="Cambria"/>
      <family val="1"/>
      <scheme val="major"/>
    </font>
    <font>
      <sz val="8"/>
      <color theme="1"/>
      <name val="Cambria"/>
      <family val="1"/>
      <scheme val="major"/>
    </font>
    <font>
      <sz val="11"/>
      <color theme="1"/>
      <name val="Palatino"/>
      <family val="1"/>
    </font>
    <font>
      <i/>
      <sz val="10"/>
      <color theme="3"/>
      <name val="Cambria"/>
      <family val="1"/>
      <scheme val="major"/>
    </font>
    <font>
      <b/>
      <i/>
      <sz val="10"/>
      <color theme="3"/>
      <name val="Cambria"/>
      <family val="1"/>
      <scheme val="major"/>
    </font>
    <font>
      <b/>
      <sz val="11"/>
      <color indexed="8"/>
      <name val="Cambria"/>
      <family val="1"/>
      <scheme val="major"/>
    </font>
    <font>
      <sz val="11"/>
      <color rgb="FF092093"/>
      <name val="Cambria"/>
      <family val="1"/>
      <scheme val="major"/>
    </font>
    <font>
      <i/>
      <sz val="11"/>
      <color rgb="FF092093"/>
      <name val="Cambria"/>
      <family val="1"/>
      <scheme val="major"/>
    </font>
    <font>
      <i/>
      <sz val="11"/>
      <color theme="3"/>
      <name val="Cambria"/>
      <family val="1"/>
      <scheme val="major"/>
    </font>
    <font>
      <b/>
      <i/>
      <sz val="11"/>
      <color theme="3"/>
      <name val="Cambria"/>
      <family val="1"/>
    </font>
    <font>
      <b/>
      <sz val="11"/>
      <color rgb="FF000000"/>
      <name val="Cambria"/>
      <family val="1"/>
      <scheme val="major"/>
    </font>
    <font>
      <sz val="14"/>
      <color theme="1"/>
      <name val="Cambria"/>
      <family val="1"/>
      <scheme val="major"/>
    </font>
    <font>
      <b/>
      <sz val="20"/>
      <name val="Cambria"/>
      <family val="1"/>
      <scheme val="major"/>
    </font>
    <font>
      <sz val="24"/>
      <name val="Cambria"/>
      <family val="1"/>
      <scheme val="major"/>
    </font>
    <font>
      <sz val="22"/>
      <name val="Cambria"/>
      <family val="1"/>
      <scheme val="major"/>
    </font>
    <font>
      <sz val="10"/>
      <color rgb="FF0000FF"/>
      <name val="Cambria"/>
      <family val="1"/>
      <scheme val="major"/>
    </font>
    <font>
      <i/>
      <sz val="11"/>
      <color rgb="FF1F497D"/>
      <name val="Cambria"/>
      <family val="1"/>
      <scheme val="major"/>
    </font>
    <font>
      <sz val="11"/>
      <color rgb="FF1F497D"/>
      <name val="Cambria"/>
      <family val="1"/>
      <scheme val="major"/>
    </font>
    <font>
      <i/>
      <sz val="9"/>
      <color rgb="FFFF0000"/>
      <name val="Cambria"/>
      <family val="1"/>
      <scheme val="major"/>
    </font>
    <font>
      <sz val="9"/>
      <color theme="1"/>
      <name val="Cambria"/>
      <family val="1"/>
      <scheme val="major"/>
    </font>
    <font>
      <b/>
      <sz val="11"/>
      <color rgb="FFFF0000"/>
      <name val="Cambria"/>
      <family val="1"/>
      <scheme val="major"/>
    </font>
    <font>
      <b/>
      <sz val="14"/>
      <color theme="1"/>
      <name val="Cambria"/>
      <family val="1"/>
      <scheme val="major"/>
    </font>
    <font>
      <sz val="11"/>
      <color rgb="FFFF0000"/>
      <name val="Cambria"/>
      <family val="1"/>
      <scheme val="major"/>
    </font>
    <font>
      <b/>
      <sz val="9"/>
      <color rgb="FFFF0000"/>
      <name val="Cambria"/>
      <family val="1"/>
      <scheme val="major"/>
    </font>
    <font>
      <sz val="9"/>
      <name val="Cambria"/>
      <family val="1"/>
      <scheme val="major"/>
    </font>
    <font>
      <sz val="18"/>
      <color rgb="FFFF0000"/>
      <name val="Cambria"/>
      <family val="1"/>
      <scheme val="major"/>
    </font>
    <font>
      <b/>
      <sz val="9"/>
      <color theme="1"/>
      <name val="Cambria"/>
      <family val="1"/>
      <scheme val="major"/>
    </font>
    <font>
      <b/>
      <sz val="9"/>
      <name val="Cambria"/>
      <family val="1"/>
      <scheme val="major"/>
    </font>
    <font>
      <b/>
      <sz val="11"/>
      <color rgb="FFC00000"/>
      <name val="Cambria"/>
      <family val="1"/>
      <scheme val="major"/>
    </font>
    <font>
      <b/>
      <u/>
      <sz val="9"/>
      <color theme="1"/>
      <name val="Cambria"/>
      <family val="1"/>
      <scheme val="major"/>
    </font>
    <font>
      <sz val="11"/>
      <color theme="3"/>
      <name val="Cambria"/>
      <family val="1"/>
      <scheme val="major"/>
    </font>
    <font>
      <sz val="12"/>
      <name val="Palatino"/>
      <family val="1"/>
    </font>
    <font>
      <b/>
      <sz val="11"/>
      <name val="Palatino"/>
      <family val="1"/>
    </font>
    <font>
      <sz val="11"/>
      <color rgb="FFFF0000"/>
      <name val="Palatino"/>
      <family val="1"/>
    </font>
    <font>
      <b/>
      <i/>
      <sz val="11"/>
      <color rgb="FFFF0000"/>
      <name val="Cambria"/>
      <family val="2"/>
      <scheme val="major"/>
    </font>
    <font>
      <b/>
      <sz val="11"/>
      <color rgb="FF000000"/>
      <name val="Cambria"/>
      <family val="2"/>
      <scheme val="major"/>
    </font>
    <font>
      <b/>
      <i/>
      <sz val="11"/>
      <name val="Cambria"/>
      <family val="2"/>
      <scheme val="major"/>
    </font>
    <font>
      <i/>
      <sz val="11"/>
      <name val="Cambria"/>
      <family val="2"/>
      <scheme val="major"/>
    </font>
    <font>
      <b/>
      <sz val="11"/>
      <color rgb="FFFF0000"/>
      <name val="Cambria"/>
      <family val="2"/>
      <scheme val="major"/>
    </font>
    <font>
      <sz val="11"/>
      <color indexed="8"/>
      <name val="Cambria"/>
      <family val="2"/>
      <scheme val="major"/>
    </font>
    <font>
      <sz val="11"/>
      <color indexed="8"/>
      <name val="Cambria"/>
      <family val="1"/>
      <scheme val="major"/>
    </font>
    <font>
      <i/>
      <sz val="11"/>
      <color indexed="8"/>
      <name val="Cambria"/>
      <family val="1"/>
      <scheme val="major"/>
    </font>
    <font>
      <b/>
      <sz val="9"/>
      <name val="Cambria"/>
      <family val="1"/>
    </font>
    <font>
      <b/>
      <sz val="12"/>
      <name val="Palatino"/>
      <family val="1"/>
    </font>
    <font>
      <b/>
      <sz val="11"/>
      <name val="Palatino"/>
    </font>
    <font>
      <sz val="12"/>
      <name val="Arial"/>
      <family val="2"/>
    </font>
    <font>
      <b/>
      <i/>
      <sz val="12"/>
      <name val="Palatino"/>
      <family val="1"/>
    </font>
    <font>
      <b/>
      <i/>
      <sz val="12"/>
      <name val="Palatino"/>
    </font>
    <font>
      <i/>
      <sz val="11"/>
      <color indexed="10"/>
      <name val="Palatino"/>
    </font>
    <font>
      <i/>
      <sz val="11"/>
      <name val="Palatino"/>
    </font>
    <font>
      <b/>
      <sz val="10"/>
      <name val="Palatino"/>
      <family val="1"/>
    </font>
    <font>
      <b/>
      <sz val="11"/>
      <color indexed="10"/>
      <name val="Palatino"/>
    </font>
    <font>
      <b/>
      <sz val="11"/>
      <color rgb="FF0070C0"/>
      <name val="Palatino"/>
      <family val="1"/>
    </font>
    <font>
      <b/>
      <sz val="11"/>
      <color rgb="FFFF0000"/>
      <name val="Palatino"/>
    </font>
    <font>
      <b/>
      <sz val="11"/>
      <color rgb="FF0070C0"/>
      <name val="Palatino"/>
    </font>
    <font>
      <b/>
      <sz val="11"/>
      <color indexed="10"/>
      <name val="Palatino"/>
      <family val="1"/>
    </font>
    <font>
      <sz val="10"/>
      <color rgb="FF0070C0"/>
      <name val="Arial"/>
      <family val="2"/>
    </font>
    <font>
      <sz val="11"/>
      <color indexed="10"/>
      <name val="Palatino"/>
    </font>
    <font>
      <u/>
      <sz val="11"/>
      <color indexed="10"/>
      <name val="Palatino"/>
    </font>
    <font>
      <b/>
      <i/>
      <sz val="11"/>
      <color indexed="10"/>
      <name val="Palatino"/>
    </font>
    <font>
      <b/>
      <i/>
      <sz val="11"/>
      <name val="Palatino"/>
    </font>
    <font>
      <b/>
      <sz val="11"/>
      <name val="Palatino Linotype"/>
      <family val="1"/>
    </font>
    <font>
      <b/>
      <sz val="11"/>
      <color rgb="FF0070C0"/>
      <name val="Palatino Linotype"/>
      <family val="1"/>
    </font>
    <font>
      <sz val="11"/>
      <name val="Palatino"/>
    </font>
    <font>
      <b/>
      <sz val="11"/>
      <name val="Cambria"/>
      <family val="2"/>
      <scheme val="major"/>
    </font>
    <font>
      <sz val="11"/>
      <name val="Cambria"/>
      <family val="2"/>
      <scheme val="major"/>
    </font>
    <font>
      <i/>
      <sz val="11"/>
      <color indexed="8"/>
      <name val="Cambria"/>
      <family val="2"/>
      <scheme val="major"/>
    </font>
    <font>
      <sz val="11"/>
      <name val="Wingdings"/>
      <charset val="2"/>
    </font>
    <font>
      <vertAlign val="superscript"/>
      <sz val="11"/>
      <name val="Cambria"/>
      <family val="1"/>
      <scheme val="major"/>
    </font>
    <font>
      <vertAlign val="superscript"/>
      <sz val="9"/>
      <name val="Cambria"/>
      <family val="1"/>
      <scheme val="major"/>
    </font>
    <font>
      <b/>
      <sz val="11"/>
      <name val="Calibri"/>
      <family val="2"/>
    </font>
    <font>
      <sz val="10"/>
      <color rgb="FF000000"/>
      <name val="Calibri"/>
      <family val="2"/>
    </font>
    <font>
      <sz val="10"/>
      <name val="Calibri"/>
      <family val="2"/>
      <scheme val="minor"/>
    </font>
    <font>
      <u/>
      <sz val="11"/>
      <color indexed="12"/>
      <name val="Cambria"/>
      <family val="1"/>
      <scheme val="major"/>
    </font>
  </fonts>
  <fills count="3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49"/>
        <bgColor indexed="64"/>
      </patternFill>
    </fill>
    <fill>
      <patternFill patternType="solid">
        <fgColor indexed="41"/>
        <bgColor indexed="64"/>
      </patternFill>
    </fill>
    <fill>
      <patternFill patternType="solid">
        <fgColor indexed="15"/>
        <bgColor indexed="64"/>
      </patternFill>
    </fill>
    <fill>
      <patternFill patternType="solid">
        <fgColor indexed="9"/>
        <bgColor indexed="64"/>
      </patternFill>
    </fill>
    <fill>
      <patternFill patternType="solid">
        <fgColor indexed="8"/>
        <bgColor indexed="64"/>
      </patternFill>
    </fill>
    <fill>
      <patternFill patternType="solid">
        <fgColor indexed="10"/>
        <bgColor indexed="64"/>
      </patternFill>
    </fill>
    <fill>
      <patternFill patternType="solid">
        <fgColor rgb="FFFFFF00"/>
        <bgColor indexed="64"/>
      </patternFill>
    </fill>
    <fill>
      <patternFill patternType="solid">
        <fgColor rgb="FF00B050"/>
        <bgColor indexed="64"/>
      </patternFill>
    </fill>
    <fill>
      <patternFill patternType="solid">
        <fgColor theme="8" tint="0.39997558519241921"/>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E26B0A"/>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rgb="FF92CDDC"/>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FFCC66"/>
        <bgColor indexed="64"/>
      </patternFill>
    </fill>
    <fill>
      <patternFill patternType="solid">
        <fgColor rgb="FFB7DEE8"/>
        <bgColor indexed="64"/>
      </patternFill>
    </fill>
    <fill>
      <patternFill patternType="solid">
        <fgColor theme="9" tint="0.79998168889431442"/>
        <bgColor indexed="64"/>
      </patternFill>
    </fill>
    <fill>
      <patternFill patternType="solid">
        <fgColor rgb="FFBFBFBF"/>
        <bgColor indexed="64"/>
      </patternFill>
    </fill>
    <fill>
      <patternFill patternType="solid">
        <fgColor theme="0" tint="-0.34998626667073579"/>
        <bgColor indexed="64"/>
      </patternFill>
    </fill>
    <fill>
      <patternFill patternType="solid">
        <fgColor rgb="FFFFFFCC"/>
        <bgColor indexed="64"/>
      </patternFill>
    </fill>
    <fill>
      <patternFill patternType="solid">
        <fgColor theme="0" tint="-0.14999847407452621"/>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top style="thin">
        <color rgb="FFFF0000"/>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bottom/>
      <diagonal/>
    </border>
    <border>
      <left style="thin">
        <color indexed="64"/>
      </left>
      <right style="medium">
        <color rgb="FF00B050"/>
      </right>
      <top style="medium">
        <color rgb="FF00B050"/>
      </top>
      <bottom/>
      <diagonal/>
    </border>
    <border>
      <left style="thin">
        <color indexed="64"/>
      </left>
      <right style="medium">
        <color rgb="FF00B050"/>
      </right>
      <top/>
      <bottom style="medium">
        <color rgb="FF00B050"/>
      </bottom>
      <diagonal/>
    </border>
    <border>
      <left style="thin">
        <color indexed="64"/>
      </left>
      <right/>
      <top style="medium">
        <color indexed="64"/>
      </top>
      <bottom/>
      <diagonal/>
    </border>
    <border>
      <left style="thin">
        <color indexed="64"/>
      </left>
      <right/>
      <top/>
      <bottom style="medium">
        <color indexed="64"/>
      </bottom>
      <diagonal/>
    </border>
    <border>
      <left/>
      <right style="thin">
        <color theme="1"/>
      </right>
      <top/>
      <bottom style="thin">
        <color theme="1"/>
      </bottom>
      <diagonal/>
    </border>
    <border>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top style="thin">
        <color indexed="64"/>
      </top>
      <bottom style="medium">
        <color rgb="FFFF0000"/>
      </bottom>
      <diagonal/>
    </border>
    <border>
      <left/>
      <right style="thin">
        <color indexed="64"/>
      </right>
      <top style="thin">
        <color indexed="64"/>
      </top>
      <bottom style="medium">
        <color rgb="FFFF0000"/>
      </bottom>
      <diagonal/>
    </border>
    <border>
      <left style="medium">
        <color indexed="64"/>
      </left>
      <right/>
      <top style="thin">
        <color indexed="64"/>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theme="1"/>
      </bottom>
      <diagonal/>
    </border>
    <border>
      <left/>
      <right style="thin">
        <color indexed="64"/>
      </right>
      <top style="thin">
        <color theme="1"/>
      </top>
      <bottom style="thin">
        <color theme="1"/>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s>
  <cellStyleXfs count="14">
    <xf numFmtId="0" fontId="0" fillId="0" borderId="0"/>
    <xf numFmtId="0" fontId="9" fillId="0" borderId="0" applyNumberFormat="0" applyFill="0" applyBorder="0" applyAlignment="0" applyProtection="0">
      <alignment vertical="top"/>
      <protection locked="0"/>
    </xf>
    <xf numFmtId="0" fontId="6" fillId="0" borderId="0"/>
    <xf numFmtId="0" fontId="45" fillId="0" borderId="0"/>
    <xf numFmtId="0" fontId="10" fillId="0" borderId="0"/>
    <xf numFmtId="0" fontId="4" fillId="0" borderId="0"/>
    <xf numFmtId="0" fontId="4" fillId="0" borderId="0"/>
    <xf numFmtId="0" fontId="4" fillId="0" borderId="0"/>
    <xf numFmtId="0" fontId="6" fillId="0" borderId="0"/>
    <xf numFmtId="0" fontId="4" fillId="0" borderId="0"/>
    <xf numFmtId="0" fontId="3" fillId="0" borderId="0"/>
    <xf numFmtId="0" fontId="2" fillId="0" borderId="0"/>
    <xf numFmtId="0" fontId="4" fillId="0" borderId="0"/>
    <xf numFmtId="0" fontId="1" fillId="0" borderId="0"/>
  </cellStyleXfs>
  <cellXfs count="1166">
    <xf numFmtId="0" fontId="0" fillId="0" borderId="0" xfId="0"/>
    <xf numFmtId="0" fontId="46" fillId="0" borderId="0" xfId="0" applyFont="1"/>
    <xf numFmtId="0" fontId="46" fillId="0" borderId="1" xfId="0" applyFont="1" applyBorder="1"/>
    <xf numFmtId="0" fontId="47" fillId="0" borderId="0" xfId="0" applyFont="1"/>
    <xf numFmtId="0" fontId="47" fillId="0" borderId="0" xfId="0" applyFont="1" applyFill="1"/>
    <xf numFmtId="0" fontId="47" fillId="2" borderId="0" xfId="0" applyFont="1" applyFill="1" applyAlignment="1">
      <alignment vertical="top"/>
    </xf>
    <xf numFmtId="0" fontId="47" fillId="3" borderId="0" xfId="0" applyFont="1" applyFill="1" applyAlignment="1">
      <alignment vertical="top"/>
    </xf>
    <xf numFmtId="0" fontId="47" fillId="0" borderId="0" xfId="0" applyFont="1" applyAlignment="1">
      <alignment vertical="top"/>
    </xf>
    <xf numFmtId="0" fontId="47" fillId="0" borderId="0" xfId="0" applyFont="1" applyFill="1" applyAlignment="1">
      <alignment vertical="top"/>
    </xf>
    <xf numFmtId="0" fontId="46" fillId="0" borderId="0" xfId="0" applyFont="1" applyAlignment="1">
      <alignment horizontal="center" vertical="top"/>
    </xf>
    <xf numFmtId="0" fontId="49" fillId="0" borderId="0" xfId="0" applyFont="1" applyAlignment="1">
      <alignment vertical="top"/>
    </xf>
    <xf numFmtId="0" fontId="46" fillId="0" borderId="0" xfId="0" applyFont="1" applyAlignment="1">
      <alignment vertical="top" wrapText="1"/>
    </xf>
    <xf numFmtId="0" fontId="46" fillId="2" borderId="0" xfId="0" applyFont="1" applyFill="1" applyAlignment="1">
      <alignment vertical="top" wrapText="1"/>
    </xf>
    <xf numFmtId="0" fontId="46" fillId="0" borderId="0" xfId="0" applyFont="1" applyFill="1" applyAlignment="1">
      <alignment horizontal="left" vertical="top" wrapText="1"/>
    </xf>
    <xf numFmtId="0" fontId="46" fillId="0" borderId="0" xfId="0" applyFont="1" applyFill="1" applyAlignment="1">
      <alignment vertical="top" wrapText="1"/>
    </xf>
    <xf numFmtId="0" fontId="50" fillId="0" borderId="0" xfId="0" applyFont="1" applyAlignment="1">
      <alignment vertical="top" wrapText="1"/>
    </xf>
    <xf numFmtId="0" fontId="46" fillId="0" borderId="1" xfId="0" applyFont="1" applyBorder="1" applyAlignment="1">
      <alignment vertical="top" wrapText="1"/>
    </xf>
    <xf numFmtId="0" fontId="46" fillId="0" borderId="0" xfId="0" applyFont="1" applyFill="1"/>
    <xf numFmtId="0" fontId="49" fillId="0" borderId="1" xfId="0" applyFont="1" applyFill="1" applyBorder="1" applyAlignment="1">
      <alignment vertical="top" wrapText="1"/>
    </xf>
    <xf numFmtId="0" fontId="46" fillId="0" borderId="1" xfId="0" applyFont="1" applyFill="1" applyBorder="1" applyAlignment="1">
      <alignment vertical="top" wrapText="1"/>
    </xf>
    <xf numFmtId="0" fontId="46" fillId="0" borderId="0" xfId="0" applyFont="1" applyAlignment="1">
      <alignment vertical="top"/>
    </xf>
    <xf numFmtId="0" fontId="49" fillId="2" borderId="0" xfId="0" applyFont="1" applyFill="1" applyAlignment="1">
      <alignment vertical="top" wrapText="1"/>
    </xf>
    <xf numFmtId="0" fontId="51" fillId="0" borderId="0" xfId="0" applyFont="1" applyFill="1" applyAlignment="1">
      <alignment vertical="top"/>
    </xf>
    <xf numFmtId="0" fontId="50" fillId="0" borderId="1" xfId="0" applyFont="1" applyFill="1" applyBorder="1" applyAlignment="1">
      <alignment vertical="top" wrapText="1"/>
    </xf>
    <xf numFmtId="0" fontId="46" fillId="2" borderId="0" xfId="0" applyFont="1" applyFill="1" applyBorder="1" applyAlignment="1">
      <alignment vertical="top" wrapText="1"/>
    </xf>
    <xf numFmtId="164" fontId="50" fillId="0" borderId="1" xfId="0" applyNumberFormat="1" applyFont="1" applyFill="1" applyBorder="1" applyAlignment="1">
      <alignment vertical="top" wrapText="1"/>
    </xf>
    <xf numFmtId="0" fontId="50" fillId="2" borderId="0" xfId="0" applyFont="1" applyFill="1" applyBorder="1" applyAlignment="1">
      <alignment vertical="top" wrapText="1"/>
    </xf>
    <xf numFmtId="0" fontId="47" fillId="11" borderId="0" xfId="0" applyFont="1" applyFill="1" applyAlignment="1">
      <alignment vertical="top" wrapText="1"/>
    </xf>
    <xf numFmtId="0" fontId="46" fillId="11" borderId="0" xfId="0" applyFont="1" applyFill="1"/>
    <xf numFmtId="0" fontId="50" fillId="2" borderId="0" xfId="0" applyFont="1" applyFill="1" applyAlignment="1">
      <alignment horizontal="left" vertical="top" wrapText="1"/>
    </xf>
    <xf numFmtId="0" fontId="46" fillId="2" borderId="0" xfId="0" applyNumberFormat="1" applyFont="1" applyFill="1" applyAlignment="1">
      <alignment vertical="top" wrapText="1"/>
    </xf>
    <xf numFmtId="0" fontId="50" fillId="2" borderId="0" xfId="0" applyFont="1" applyFill="1" applyAlignment="1">
      <alignment vertical="top" wrapText="1"/>
    </xf>
    <xf numFmtId="0" fontId="46" fillId="2" borderId="0" xfId="0" applyFont="1" applyFill="1"/>
    <xf numFmtId="0" fontId="49" fillId="0" borderId="0" xfId="0" applyFont="1" applyAlignment="1">
      <alignment vertical="top" wrapText="1"/>
    </xf>
    <xf numFmtId="0" fontId="46" fillId="2" borderId="0" xfId="0" applyFont="1" applyFill="1" applyAlignment="1">
      <alignment vertical="top"/>
    </xf>
    <xf numFmtId="0" fontId="46" fillId="2" borderId="0" xfId="0" applyFont="1" applyFill="1" applyAlignment="1">
      <alignment horizontal="left" vertical="top" wrapText="1"/>
    </xf>
    <xf numFmtId="0" fontId="49" fillId="0" borderId="0" xfId="0" applyFont="1" applyFill="1" applyAlignment="1">
      <alignment horizontal="left" vertical="top"/>
    </xf>
    <xf numFmtId="0" fontId="49" fillId="2" borderId="0" xfId="0" applyFont="1" applyFill="1" applyAlignment="1">
      <alignment horizontal="left" vertical="top" wrapText="1"/>
    </xf>
    <xf numFmtId="0" fontId="49" fillId="0" borderId="0" xfId="0" applyFont="1" applyFill="1" applyAlignment="1">
      <alignment vertical="top"/>
    </xf>
    <xf numFmtId="0" fontId="50" fillId="0" borderId="0" xfId="0" applyFont="1" applyFill="1" applyAlignment="1">
      <alignment vertical="top"/>
    </xf>
    <xf numFmtId="0" fontId="46" fillId="0" borderId="0" xfId="0" applyFont="1" applyBorder="1" applyAlignment="1">
      <alignment vertical="top" wrapText="1"/>
    </xf>
    <xf numFmtId="49" fontId="49" fillId="0" borderId="0" xfId="0" applyNumberFormat="1" applyFont="1" applyAlignment="1">
      <alignment vertical="top"/>
    </xf>
    <xf numFmtId="0" fontId="49" fillId="0" borderId="1" xfId="0" applyFont="1" applyBorder="1" applyAlignment="1">
      <alignment vertical="top" wrapText="1"/>
    </xf>
    <xf numFmtId="0" fontId="53" fillId="0" borderId="0" xfId="0" applyFont="1" applyAlignment="1">
      <alignment vertical="top" wrapText="1"/>
    </xf>
    <xf numFmtId="0" fontId="54" fillId="12" borderId="1" xfId="4" applyFont="1" applyFill="1" applyBorder="1" applyAlignment="1">
      <alignment vertical="center" wrapText="1"/>
    </xf>
    <xf numFmtId="0" fontId="54" fillId="12" borderId="1" xfId="4" applyFont="1" applyFill="1" applyBorder="1" applyAlignment="1">
      <alignment horizontal="left" vertical="center" wrapText="1"/>
    </xf>
    <xf numFmtId="0" fontId="49" fillId="0" borderId="0" xfId="0" applyFont="1"/>
    <xf numFmtId="0" fontId="55" fillId="0" borderId="0" xfId="0" applyFont="1" applyAlignment="1">
      <alignment wrapText="1"/>
    </xf>
    <xf numFmtId="0" fontId="49" fillId="0" borderId="0" xfId="0" applyFont="1" applyAlignment="1">
      <alignment wrapText="1"/>
    </xf>
    <xf numFmtId="0" fontId="46" fillId="0" borderId="0" xfId="0" applyFont="1" applyAlignment="1">
      <alignment wrapText="1"/>
    </xf>
    <xf numFmtId="0" fontId="50" fillId="0" borderId="0" xfId="0" applyFont="1"/>
    <xf numFmtId="0" fontId="54" fillId="4" borderId="1" xfId="0" applyFont="1" applyFill="1" applyBorder="1" applyAlignment="1">
      <alignment vertical="top" wrapText="1"/>
    </xf>
    <xf numFmtId="0" fontId="47" fillId="0" borderId="1" xfId="0" applyFont="1" applyBorder="1" applyAlignment="1">
      <alignment vertical="top" wrapText="1"/>
    </xf>
    <xf numFmtId="0" fontId="47" fillId="0" borderId="0" xfId="0" applyFont="1" applyAlignment="1">
      <alignment vertical="top" wrapText="1"/>
    </xf>
    <xf numFmtId="0" fontId="47" fillId="0" borderId="1" xfId="0" applyFont="1" applyBorder="1" applyAlignment="1">
      <alignment horizontal="right" vertical="top" wrapText="1"/>
    </xf>
    <xf numFmtId="0" fontId="56" fillId="0" borderId="0" xfId="0" applyFont="1"/>
    <xf numFmtId="0" fontId="57" fillId="0" borderId="0" xfId="0" applyFont="1"/>
    <xf numFmtId="0" fontId="54" fillId="0" borderId="0" xfId="0" applyFont="1" applyFill="1"/>
    <xf numFmtId="0" fontId="58" fillId="0" borderId="0" xfId="0" applyFont="1" applyFill="1"/>
    <xf numFmtId="0" fontId="47" fillId="5" borderId="1" xfId="0" applyFont="1" applyFill="1" applyBorder="1"/>
    <xf numFmtId="0" fontId="54" fillId="6" borderId="1" xfId="0" applyFont="1" applyFill="1" applyBorder="1"/>
    <xf numFmtId="0" fontId="46" fillId="2" borderId="1" xfId="0" applyFont="1" applyFill="1" applyBorder="1"/>
    <xf numFmtId="0" fontId="46" fillId="6" borderId="1" xfId="0" applyFont="1" applyFill="1" applyBorder="1"/>
    <xf numFmtId="0" fontId="59" fillId="0" borderId="0" xfId="0" applyFont="1" applyFill="1" applyBorder="1"/>
    <xf numFmtId="0" fontId="60" fillId="0" borderId="0" xfId="0" applyFont="1" applyFill="1"/>
    <xf numFmtId="0" fontId="54" fillId="0" borderId="0" xfId="0" applyFont="1"/>
    <xf numFmtId="0" fontId="46" fillId="2" borderId="1" xfId="0" applyNumberFormat="1" applyFont="1" applyFill="1" applyBorder="1" applyAlignment="1"/>
    <xf numFmtId="0" fontId="54" fillId="0" borderId="1" xfId="0" applyFont="1" applyFill="1" applyBorder="1"/>
    <xf numFmtId="0" fontId="59" fillId="0" borderId="0" xfId="0" applyFont="1"/>
    <xf numFmtId="0" fontId="46" fillId="0" borderId="0" xfId="0" applyFont="1" applyBorder="1"/>
    <xf numFmtId="0" fontId="46" fillId="0" borderId="0" xfId="0" applyFont="1"/>
    <xf numFmtId="0" fontId="46" fillId="0" borderId="0" xfId="0" applyFont="1" applyBorder="1" applyAlignment="1">
      <alignment horizontal="left"/>
    </xf>
    <xf numFmtId="0" fontId="59" fillId="0" borderId="0" xfId="0" applyFont="1" applyFill="1"/>
    <xf numFmtId="0" fontId="57" fillId="0" borderId="0" xfId="0" applyFont="1" applyFill="1"/>
    <xf numFmtId="0" fontId="47" fillId="2" borderId="1" xfId="0" applyFont="1" applyFill="1" applyBorder="1"/>
    <xf numFmtId="0" fontId="46" fillId="0" borderId="0" xfId="0" applyFont="1" applyFill="1" applyBorder="1" applyAlignment="1">
      <alignment vertical="top" wrapText="1"/>
    </xf>
    <xf numFmtId="0" fontId="46" fillId="0" borderId="2" xfId="0" applyFont="1" applyFill="1" applyBorder="1" applyAlignment="1">
      <alignment vertical="top" wrapText="1"/>
    </xf>
    <xf numFmtId="0" fontId="46" fillId="0" borderId="3" xfId="0" applyFont="1" applyFill="1" applyBorder="1" applyAlignment="1">
      <alignment vertical="top" wrapText="1"/>
    </xf>
    <xf numFmtId="49" fontId="46" fillId="0" borderId="0" xfId="0" applyNumberFormat="1" applyFont="1" applyAlignment="1">
      <alignment vertical="top" wrapText="1"/>
    </xf>
    <xf numFmtId="0" fontId="50" fillId="0" borderId="4" xfId="0" applyFont="1" applyFill="1" applyBorder="1" applyAlignment="1">
      <alignment vertical="top" wrapText="1"/>
    </xf>
    <xf numFmtId="0" fontId="46" fillId="0" borderId="4" xfId="0" applyFont="1" applyFill="1" applyBorder="1" applyAlignment="1">
      <alignment vertical="top" wrapText="1"/>
    </xf>
    <xf numFmtId="0" fontId="46" fillId="0" borderId="5" xfId="0" applyFont="1" applyFill="1" applyBorder="1" applyAlignment="1">
      <alignment vertical="top" wrapText="1"/>
    </xf>
    <xf numFmtId="0" fontId="47" fillId="0" borderId="3" xfId="8" applyFont="1" applyFill="1" applyBorder="1" applyAlignment="1">
      <alignment horizontal="center" vertical="top"/>
    </xf>
    <xf numFmtId="0" fontId="47" fillId="0" borderId="6" xfId="8" applyFont="1" applyBorder="1" applyAlignment="1">
      <alignment horizontal="center" wrapText="1"/>
    </xf>
    <xf numFmtId="0" fontId="47" fillId="6" borderId="0" xfId="7" applyFont="1" applyFill="1"/>
    <xf numFmtId="0" fontId="47" fillId="0" borderId="0" xfId="7" applyFont="1"/>
    <xf numFmtId="0" fontId="47" fillId="0" borderId="0" xfId="8" applyFont="1" applyFill="1" applyBorder="1" applyAlignment="1">
      <alignment horizontal="center" vertical="top"/>
    </xf>
    <xf numFmtId="0" fontId="61" fillId="0" borderId="0" xfId="8" applyFont="1" applyBorder="1" applyAlignment="1">
      <alignment horizontal="center" vertical="center" wrapText="1"/>
    </xf>
    <xf numFmtId="0" fontId="46" fillId="0" borderId="0" xfId="8" applyFont="1" applyBorder="1" applyAlignment="1">
      <alignment vertical="top"/>
    </xf>
    <xf numFmtId="0" fontId="47" fillId="6" borderId="0" xfId="7" applyFont="1" applyFill="1" applyBorder="1"/>
    <xf numFmtId="0" fontId="47" fillId="0" borderId="0" xfId="7" applyFont="1" applyBorder="1"/>
    <xf numFmtId="15" fontId="46" fillId="0" borderId="0" xfId="8" applyNumberFormat="1" applyFont="1" applyBorder="1" applyAlignment="1">
      <alignment horizontal="left" vertical="top"/>
    </xf>
    <xf numFmtId="0" fontId="46" fillId="0" borderId="0" xfId="8" applyFont="1" applyFill="1" applyBorder="1" applyAlignment="1">
      <alignment horizontal="left" vertical="top"/>
    </xf>
    <xf numFmtId="0" fontId="49" fillId="0" borderId="1" xfId="7" applyFont="1" applyFill="1" applyBorder="1" applyAlignment="1">
      <alignment horizontal="center" vertical="center" wrapText="1"/>
    </xf>
    <xf numFmtId="0" fontId="49" fillId="0" borderId="1" xfId="8" applyFont="1" applyFill="1" applyBorder="1" applyAlignment="1">
      <alignment horizontal="center" vertical="center" wrapText="1"/>
    </xf>
    <xf numFmtId="0" fontId="49" fillId="6" borderId="0" xfId="7" applyFont="1" applyFill="1" applyAlignment="1">
      <alignment horizontal="center" vertical="center" wrapText="1"/>
    </xf>
    <xf numFmtId="0" fontId="49" fillId="0" borderId="0" xfId="7" applyFont="1" applyAlignment="1">
      <alignment horizontal="center" vertical="center" wrapText="1"/>
    </xf>
    <xf numFmtId="0" fontId="62" fillId="6" borderId="0" xfId="7" applyFont="1" applyFill="1"/>
    <xf numFmtId="0" fontId="62" fillId="0" borderId="0" xfId="7" applyFont="1"/>
    <xf numFmtId="0" fontId="47" fillId="0" borderId="1" xfId="8" applyFont="1" applyFill="1" applyBorder="1" applyAlignment="1">
      <alignment vertical="top" wrapText="1"/>
    </xf>
    <xf numFmtId="0" fontId="47" fillId="0" borderId="1" xfId="7" applyFont="1" applyFill="1" applyBorder="1" applyAlignment="1">
      <alignment vertical="top" wrapText="1"/>
    </xf>
    <xf numFmtId="0" fontId="50" fillId="0" borderId="0" xfId="8" applyFont="1" applyBorder="1" applyAlignment="1">
      <alignment horizontal="left" vertical="top" wrapText="1"/>
    </xf>
    <xf numFmtId="0" fontId="50" fillId="0" borderId="0" xfId="8" applyFont="1" applyFill="1" applyBorder="1" applyAlignment="1">
      <alignment horizontal="left" vertical="top" wrapText="1"/>
    </xf>
    <xf numFmtId="0" fontId="64" fillId="0" borderId="0" xfId="0" applyFont="1"/>
    <xf numFmtId="0" fontId="49" fillId="0" borderId="0" xfId="0" applyFont="1" applyBorder="1" applyAlignment="1">
      <alignment vertical="top"/>
    </xf>
    <xf numFmtId="0" fontId="47" fillId="0" borderId="0" xfId="0" applyFont="1" applyBorder="1" applyAlignment="1">
      <alignment vertical="top"/>
    </xf>
    <xf numFmtId="0" fontId="47" fillId="7" borderId="0" xfId="0" applyFont="1" applyFill="1" applyAlignment="1">
      <alignment vertical="top"/>
    </xf>
    <xf numFmtId="15" fontId="49" fillId="2" borderId="0" xfId="6" applyNumberFormat="1" applyFont="1" applyFill="1" applyBorder="1" applyAlignment="1">
      <alignment horizontal="center" vertical="top" wrapText="1"/>
    </xf>
    <xf numFmtId="15" fontId="46" fillId="2" borderId="0" xfId="6" applyNumberFormat="1" applyFont="1" applyFill="1" applyBorder="1" applyAlignment="1">
      <alignment vertical="top" wrapText="1"/>
    </xf>
    <xf numFmtId="0" fontId="65" fillId="0" borderId="0" xfId="0" applyFont="1" applyAlignment="1">
      <alignment vertical="top" wrapText="1"/>
    </xf>
    <xf numFmtId="0" fontId="46" fillId="0" borderId="4" xfId="0" applyFont="1" applyBorder="1" applyAlignment="1">
      <alignment vertical="top" wrapText="1"/>
    </xf>
    <xf numFmtId="0" fontId="46" fillId="0" borderId="5" xfId="0" applyFont="1" applyBorder="1" applyAlignment="1">
      <alignment vertical="top" wrapText="1"/>
    </xf>
    <xf numFmtId="0" fontId="66" fillId="2" borderId="0" xfId="0" applyFont="1" applyFill="1" applyAlignment="1">
      <alignment vertical="center" wrapText="1"/>
    </xf>
    <xf numFmtId="0" fontId="66" fillId="0" borderId="0" xfId="0" applyFont="1" applyAlignment="1">
      <alignment vertical="center"/>
    </xf>
    <xf numFmtId="0" fontId="49" fillId="13" borderId="6" xfId="0" applyFont="1" applyFill="1" applyBorder="1" applyAlignment="1">
      <alignment vertical="top" wrapText="1"/>
    </xf>
    <xf numFmtId="0" fontId="49" fillId="13" borderId="7" xfId="0" applyFont="1" applyFill="1" applyBorder="1" applyAlignment="1">
      <alignment horizontal="left" vertical="top" wrapText="1"/>
    </xf>
    <xf numFmtId="0" fontId="49" fillId="13" borderId="8" xfId="0" applyFont="1" applyFill="1" applyBorder="1" applyAlignment="1">
      <alignment vertical="top" wrapText="1"/>
    </xf>
    <xf numFmtId="0" fontId="49" fillId="13" borderId="5" xfId="0" applyFont="1" applyFill="1" applyBorder="1" applyAlignment="1">
      <alignment vertical="top" wrapText="1"/>
    </xf>
    <xf numFmtId="0" fontId="49" fillId="13" borderId="0" xfId="0" applyFont="1" applyFill="1" applyAlignment="1">
      <alignment vertical="top"/>
    </xf>
    <xf numFmtId="0" fontId="49" fillId="13" borderId="10" xfId="0" applyFont="1" applyFill="1" applyBorder="1" applyAlignment="1">
      <alignment vertical="top"/>
    </xf>
    <xf numFmtId="0" fontId="49" fillId="13" borderId="11" xfId="0" applyFont="1" applyFill="1" applyBorder="1" applyAlignment="1">
      <alignment vertical="top" wrapText="1"/>
    </xf>
    <xf numFmtId="0" fontId="46" fillId="13" borderId="6" xfId="0" applyFont="1" applyFill="1" applyBorder="1" applyAlignment="1">
      <alignment vertical="top" wrapText="1"/>
    </xf>
    <xf numFmtId="0" fontId="49" fillId="13" borderId="9" xfId="0" applyFont="1" applyFill="1" applyBorder="1" applyAlignment="1">
      <alignment vertical="top"/>
    </xf>
    <xf numFmtId="0" fontId="49" fillId="13" borderId="2" xfId="0" applyFont="1" applyFill="1" applyBorder="1" applyAlignment="1">
      <alignment horizontal="left" vertical="top"/>
    </xf>
    <xf numFmtId="0" fontId="49" fillId="13" borderId="11" xfId="0" applyFont="1" applyFill="1" applyBorder="1" applyAlignment="1">
      <alignment vertical="top"/>
    </xf>
    <xf numFmtId="0" fontId="46" fillId="13" borderId="5" xfId="0" applyFont="1" applyFill="1" applyBorder="1" applyAlignment="1">
      <alignment vertical="top" wrapText="1"/>
    </xf>
    <xf numFmtId="0" fontId="49" fillId="13" borderId="3" xfId="0" applyFont="1" applyFill="1" applyBorder="1" applyAlignment="1">
      <alignment horizontal="left" vertical="top"/>
    </xf>
    <xf numFmtId="0" fontId="49" fillId="13" borderId="9" xfId="0" applyFont="1" applyFill="1" applyBorder="1" applyAlignment="1">
      <alignment horizontal="left" vertical="top"/>
    </xf>
    <xf numFmtId="0" fontId="46" fillId="11" borderId="0" xfId="0" applyFont="1" applyFill="1" applyAlignment="1">
      <alignment vertical="top" wrapText="1"/>
    </xf>
    <xf numFmtId="164" fontId="49" fillId="13" borderId="7" xfId="0" applyNumberFormat="1" applyFont="1" applyFill="1" applyBorder="1" applyAlignment="1">
      <alignment horizontal="left" vertical="top" wrapText="1"/>
    </xf>
    <xf numFmtId="164" fontId="49" fillId="13" borderId="12" xfId="0" applyNumberFormat="1" applyFont="1" applyFill="1" applyBorder="1" applyAlignment="1">
      <alignment horizontal="left" vertical="top"/>
    </xf>
    <xf numFmtId="0" fontId="49" fillId="13" borderId="13" xfId="0" applyFont="1" applyFill="1" applyBorder="1" applyAlignment="1">
      <alignment horizontal="left" vertical="top"/>
    </xf>
    <xf numFmtId="2" fontId="49" fillId="13" borderId="13" xfId="0" applyNumberFormat="1" applyFont="1" applyFill="1" applyBorder="1" applyAlignment="1">
      <alignment horizontal="left" vertical="top"/>
    </xf>
    <xf numFmtId="0" fontId="46" fillId="0" borderId="12" xfId="0" applyFont="1" applyFill="1" applyBorder="1" applyAlignment="1">
      <alignment vertical="top" wrapText="1"/>
    </xf>
    <xf numFmtId="0" fontId="46" fillId="0" borderId="14" xfId="0" applyFont="1" applyFill="1" applyBorder="1" applyAlignment="1">
      <alignment vertical="top" wrapText="1"/>
    </xf>
    <xf numFmtId="0" fontId="49" fillId="0" borderId="12" xfId="0" applyFont="1" applyFill="1" applyBorder="1" applyAlignment="1">
      <alignment vertical="top" wrapText="1"/>
    </xf>
    <xf numFmtId="0" fontId="46" fillId="0" borderId="13" xfId="0" applyFont="1" applyFill="1" applyBorder="1" applyAlignment="1">
      <alignment vertical="top" wrapText="1"/>
    </xf>
    <xf numFmtId="0" fontId="49" fillId="0" borderId="13" xfId="0" applyFont="1" applyFill="1" applyBorder="1" applyAlignment="1">
      <alignment vertical="top" wrapText="1"/>
    </xf>
    <xf numFmtId="0" fontId="50" fillId="0" borderId="4" xfId="0" applyFont="1" applyFill="1" applyBorder="1" applyAlignment="1">
      <alignment horizontal="left" vertical="top" wrapText="1"/>
    </xf>
    <xf numFmtId="0" fontId="49" fillId="0" borderId="4" xfId="0" applyFont="1" applyFill="1" applyBorder="1" applyAlignment="1">
      <alignment vertical="top" wrapText="1"/>
    </xf>
    <xf numFmtId="0" fontId="50" fillId="0" borderId="12" xfId="0" applyFont="1" applyFill="1" applyBorder="1" applyAlignment="1">
      <alignment horizontal="left" vertical="top" wrapText="1"/>
    </xf>
    <xf numFmtId="0" fontId="50" fillId="0" borderId="13" xfId="0" applyFont="1" applyFill="1" applyBorder="1" applyAlignment="1">
      <alignment horizontal="left" vertical="top" wrapText="1"/>
    </xf>
    <xf numFmtId="0" fontId="49" fillId="0" borderId="13" xfId="0" applyFont="1" applyFill="1" applyBorder="1" applyAlignment="1">
      <alignment horizontal="left" vertical="top" wrapText="1"/>
    </xf>
    <xf numFmtId="0" fontId="50" fillId="0" borderId="13" xfId="0" applyFont="1" applyFill="1" applyBorder="1" applyAlignment="1">
      <alignment vertical="top" wrapText="1"/>
    </xf>
    <xf numFmtId="0" fontId="50" fillId="0" borderId="12" xfId="0" applyFont="1" applyFill="1" applyBorder="1" applyAlignment="1">
      <alignment vertical="top" wrapText="1"/>
    </xf>
    <xf numFmtId="0" fontId="46" fillId="0" borderId="13" xfId="0" applyFont="1" applyBorder="1"/>
    <xf numFmtId="0" fontId="50" fillId="0" borderId="14" xfId="0" applyFont="1" applyFill="1" applyBorder="1" applyAlignment="1">
      <alignment vertical="top" wrapText="1"/>
    </xf>
    <xf numFmtId="0" fontId="50" fillId="11" borderId="0" xfId="0" applyFont="1" applyFill="1" applyAlignment="1">
      <alignment horizontal="left" vertical="top" wrapText="1"/>
    </xf>
    <xf numFmtId="0" fontId="49" fillId="11" borderId="0" xfId="0" applyFont="1" applyFill="1" applyAlignment="1">
      <alignment horizontal="left" vertical="top" wrapText="1"/>
    </xf>
    <xf numFmtId="0" fontId="50" fillId="11" borderId="0" xfId="0" applyFont="1" applyFill="1" applyAlignment="1">
      <alignment vertical="top" wrapText="1"/>
    </xf>
    <xf numFmtId="164" fontId="49" fillId="14" borderId="7" xfId="0" applyNumberFormat="1" applyFont="1" applyFill="1" applyBorder="1" applyAlignment="1">
      <alignment horizontal="left" vertical="top"/>
    </xf>
    <xf numFmtId="0" fontId="49" fillId="14" borderId="15" xfId="0" applyFont="1" applyFill="1" applyBorder="1" applyAlignment="1">
      <alignment horizontal="left" vertical="top"/>
    </xf>
    <xf numFmtId="2" fontId="49" fillId="14" borderId="15" xfId="0" applyNumberFormat="1" applyFont="1" applyFill="1" applyBorder="1" applyAlignment="1">
      <alignment horizontal="right" vertical="top"/>
    </xf>
    <xf numFmtId="2" fontId="49" fillId="14" borderId="15" xfId="0" applyNumberFormat="1" applyFont="1" applyFill="1" applyBorder="1" applyAlignment="1">
      <alignment horizontal="left" vertical="top"/>
    </xf>
    <xf numFmtId="0" fontId="49" fillId="14" borderId="15" xfId="0" applyFont="1" applyFill="1" applyBorder="1" applyAlignment="1">
      <alignment horizontal="right"/>
    </xf>
    <xf numFmtId="0" fontId="67" fillId="14" borderId="15" xfId="0" applyFont="1" applyFill="1" applyBorder="1" applyAlignment="1">
      <alignment horizontal="left" vertical="top" wrapText="1"/>
    </xf>
    <xf numFmtId="0" fontId="50" fillId="14" borderId="2" xfId="0" applyFont="1" applyFill="1" applyBorder="1" applyAlignment="1">
      <alignment horizontal="left" vertical="top"/>
    </xf>
    <xf numFmtId="0" fontId="49" fillId="14" borderId="0" xfId="0" applyFont="1" applyFill="1" applyBorder="1" applyAlignment="1">
      <alignment horizontal="left" vertical="top"/>
    </xf>
    <xf numFmtId="0" fontId="49" fillId="0" borderId="15" xfId="0" applyFont="1" applyFill="1" applyBorder="1" applyAlignment="1">
      <alignment horizontal="left" vertical="top"/>
    </xf>
    <xf numFmtId="0" fontId="49" fillId="14" borderId="8" xfId="0" applyFont="1" applyFill="1" applyBorder="1" applyAlignment="1">
      <alignment vertical="top" wrapText="1"/>
    </xf>
    <xf numFmtId="0" fontId="49" fillId="14" borderId="5" xfId="0" applyFont="1" applyFill="1" applyBorder="1" applyAlignment="1">
      <alignment vertical="top" wrapText="1"/>
    </xf>
    <xf numFmtId="0" fontId="49" fillId="14" borderId="6" xfId="0" applyFont="1" applyFill="1" applyBorder="1" applyAlignment="1">
      <alignment vertical="top" wrapText="1"/>
    </xf>
    <xf numFmtId="0" fontId="46" fillId="14" borderId="15" xfId="0" applyFont="1" applyFill="1" applyBorder="1" applyAlignment="1">
      <alignment horizontal="left"/>
    </xf>
    <xf numFmtId="2" fontId="46" fillId="14" borderId="15" xfId="0" applyNumberFormat="1" applyFont="1" applyFill="1" applyBorder="1" applyAlignment="1">
      <alignment horizontal="left" vertical="top"/>
    </xf>
    <xf numFmtId="2" fontId="49" fillId="14" borderId="0" xfId="0" applyNumberFormat="1" applyFont="1" applyFill="1" applyBorder="1" applyAlignment="1">
      <alignment horizontal="left" vertical="top"/>
    </xf>
    <xf numFmtId="0" fontId="49" fillId="14" borderId="1" xfId="0" applyFont="1" applyFill="1" applyBorder="1" applyAlignment="1">
      <alignment vertical="top" wrapText="1"/>
    </xf>
    <xf numFmtId="0" fontId="50" fillId="0" borderId="0" xfId="0" applyFont="1" applyFill="1" applyBorder="1" applyAlignment="1">
      <alignment vertical="top" wrapText="1"/>
    </xf>
    <xf numFmtId="0" fontId="65" fillId="0" borderId="0" xfId="0" applyFont="1"/>
    <xf numFmtId="164" fontId="46" fillId="13" borderId="0" xfId="0" applyNumberFormat="1" applyFont="1" applyFill="1" applyBorder="1" applyAlignment="1">
      <alignment horizontal="left" vertical="top" wrapText="1"/>
    </xf>
    <xf numFmtId="164" fontId="49" fillId="13" borderId="15" xfId="0" applyNumberFormat="1" applyFont="1" applyFill="1" applyBorder="1" applyAlignment="1">
      <alignment horizontal="left" vertical="top" wrapText="1"/>
    </xf>
    <xf numFmtId="164" fontId="46" fillId="13" borderId="15" xfId="0" applyNumberFormat="1" applyFont="1" applyFill="1" applyBorder="1" applyAlignment="1">
      <alignment horizontal="left" vertical="top" wrapText="1"/>
    </xf>
    <xf numFmtId="0" fontId="65" fillId="0" borderId="4" xfId="0" applyFont="1" applyFill="1" applyBorder="1" applyAlignment="1">
      <alignment vertical="top" wrapText="1"/>
    </xf>
    <xf numFmtId="0" fontId="52" fillId="0" borderId="4" xfId="0" applyFont="1" applyFill="1" applyBorder="1" applyAlignment="1">
      <alignment vertical="top" wrapText="1"/>
    </xf>
    <xf numFmtId="0" fontId="65" fillId="0" borderId="4" xfId="0" applyFont="1" applyBorder="1" applyAlignment="1">
      <alignment vertical="top" wrapText="1"/>
    </xf>
    <xf numFmtId="0" fontId="65" fillId="0" borderId="4" xfId="0" applyFont="1" applyFill="1" applyBorder="1" applyAlignment="1">
      <alignment vertical="top"/>
    </xf>
    <xf numFmtId="0" fontId="49" fillId="13" borderId="14" xfId="0" applyFont="1" applyFill="1" applyBorder="1" applyAlignment="1">
      <alignment horizontal="left" vertical="top" wrapText="1"/>
    </xf>
    <xf numFmtId="0" fontId="46" fillId="13" borderId="13" xfId="0" applyFont="1" applyFill="1" applyBorder="1" applyAlignment="1">
      <alignment horizontal="left" vertical="top" wrapText="1"/>
    </xf>
    <xf numFmtId="0" fontId="49" fillId="13" borderId="13" xfId="0" applyFont="1" applyFill="1" applyBorder="1" applyAlignment="1">
      <alignment horizontal="left" vertical="top" wrapText="1"/>
    </xf>
    <xf numFmtId="0" fontId="50" fillId="13" borderId="13" xfId="0" applyFont="1" applyFill="1" applyBorder="1" applyAlignment="1">
      <alignment horizontal="left" vertical="top" wrapText="1"/>
    </xf>
    <xf numFmtId="2" fontId="49" fillId="13" borderId="13" xfId="0" applyNumberFormat="1" applyFont="1" applyFill="1" applyBorder="1" applyAlignment="1">
      <alignment horizontal="left" vertical="top" wrapText="1"/>
    </xf>
    <xf numFmtId="0" fontId="68" fillId="0" borderId="4" xfId="0" applyFont="1" applyFill="1" applyBorder="1" applyAlignment="1">
      <alignment vertical="top" wrapText="1"/>
    </xf>
    <xf numFmtId="0" fontId="46" fillId="0" borderId="4" xfId="0" applyNumberFormat="1" applyFont="1" applyFill="1" applyBorder="1" applyAlignment="1">
      <alignment vertical="top" wrapText="1"/>
    </xf>
    <xf numFmtId="0" fontId="50" fillId="13" borderId="14" xfId="0" applyFont="1" applyFill="1" applyBorder="1" applyAlignment="1">
      <alignment horizontal="left" vertical="top" wrapText="1"/>
    </xf>
    <xf numFmtId="0" fontId="50" fillId="0" borderId="5" xfId="0" applyFont="1" applyFill="1" applyBorder="1" applyAlignment="1">
      <alignment vertical="top" wrapText="1"/>
    </xf>
    <xf numFmtId="0" fontId="49" fillId="13" borderId="15" xfId="0" applyFont="1" applyFill="1" applyBorder="1" applyAlignment="1">
      <alignment horizontal="left" vertical="top" wrapText="1"/>
    </xf>
    <xf numFmtId="0" fontId="46" fillId="13" borderId="14" xfId="0" applyFont="1" applyFill="1" applyBorder="1" applyAlignment="1">
      <alignment horizontal="left" vertical="top" wrapText="1"/>
    </xf>
    <xf numFmtId="0" fontId="46" fillId="13" borderId="0" xfId="0" applyFont="1" applyFill="1" applyAlignment="1">
      <alignment vertical="top"/>
    </xf>
    <xf numFmtId="0" fontId="46" fillId="13" borderId="13" xfId="0" applyFont="1" applyFill="1" applyBorder="1" applyAlignment="1">
      <alignment vertical="top"/>
    </xf>
    <xf numFmtId="164" fontId="49" fillId="13" borderId="13" xfId="0" applyNumberFormat="1" applyFont="1" applyFill="1" applyBorder="1" applyAlignment="1">
      <alignment horizontal="left" vertical="top" wrapText="1"/>
    </xf>
    <xf numFmtId="0" fontId="46" fillId="13" borderId="13" xfId="0" applyFont="1" applyFill="1" applyBorder="1" applyAlignment="1">
      <alignment horizontal="left" vertical="top"/>
    </xf>
    <xf numFmtId="164" fontId="49" fillId="13" borderId="13" xfId="0" applyNumberFormat="1" applyFont="1" applyFill="1" applyBorder="1" applyAlignment="1">
      <alignment horizontal="left" vertical="top"/>
    </xf>
    <xf numFmtId="49" fontId="49" fillId="13" borderId="1" xfId="0" applyNumberFormat="1" applyFont="1" applyFill="1" applyBorder="1" applyAlignment="1">
      <alignment vertical="top"/>
    </xf>
    <xf numFmtId="0" fontId="49" fillId="15" borderId="1" xfId="0" applyFont="1" applyFill="1" applyBorder="1" applyAlignment="1">
      <alignment vertical="top" wrapText="1"/>
    </xf>
    <xf numFmtId="0" fontId="49" fillId="0" borderId="0" xfId="9" applyFont="1" applyFill="1" applyBorder="1" applyAlignment="1">
      <alignment horizontal="left" vertical="top"/>
    </xf>
    <xf numFmtId="0" fontId="46" fillId="0" borderId="0" xfId="9" applyFont="1" applyFill="1" applyBorder="1" applyAlignment="1">
      <alignment vertical="top"/>
    </xf>
    <xf numFmtId="0" fontId="49" fillId="0" borderId="1" xfId="9" applyFont="1" applyFill="1" applyBorder="1" applyAlignment="1">
      <alignment vertical="top" wrapText="1"/>
    </xf>
    <xf numFmtId="0" fontId="46" fillId="0" borderId="14" xfId="9" applyFont="1" applyFill="1" applyBorder="1" applyAlignment="1">
      <alignment vertical="top"/>
    </xf>
    <xf numFmtId="0" fontId="46" fillId="0" borderId="1" xfId="9" applyFont="1" applyFill="1" applyBorder="1" applyAlignment="1">
      <alignment vertical="top" wrapText="1"/>
    </xf>
    <xf numFmtId="0" fontId="46" fillId="0" borderId="1" xfId="9" applyFont="1" applyFill="1" applyBorder="1" applyAlignment="1">
      <alignment vertical="top"/>
    </xf>
    <xf numFmtId="0" fontId="47" fillId="0" borderId="1" xfId="9" applyFont="1" applyFill="1" applyBorder="1" applyAlignment="1">
      <alignment vertical="top" wrapText="1"/>
    </xf>
    <xf numFmtId="0" fontId="46" fillId="0" borderId="14" xfId="9" applyFont="1" applyFill="1" applyBorder="1" applyAlignment="1">
      <alignment vertical="top" wrapText="1"/>
    </xf>
    <xf numFmtId="0" fontId="47" fillId="0" borderId="0" xfId="9" applyFont="1" applyFill="1" applyBorder="1" applyAlignment="1">
      <alignment vertical="top" wrapText="1"/>
    </xf>
    <xf numFmtId="0" fontId="46" fillId="0" borderId="12" xfId="9" applyFont="1" applyFill="1" applyBorder="1" applyAlignment="1">
      <alignment vertical="top"/>
    </xf>
    <xf numFmtId="0" fontId="46" fillId="0" borderId="0" xfId="9" applyFont="1" applyFill="1" applyBorder="1" applyAlignment="1">
      <alignment vertical="top" wrapText="1"/>
    </xf>
    <xf numFmtId="0" fontId="46" fillId="0" borderId="12" xfId="9" applyFont="1" applyFill="1" applyBorder="1" applyAlignment="1">
      <alignment vertical="top" wrapText="1"/>
    </xf>
    <xf numFmtId="0" fontId="47" fillId="0" borderId="12" xfId="9" applyFont="1" applyFill="1" applyBorder="1" applyAlignment="1">
      <alignment vertical="top" wrapText="1"/>
    </xf>
    <xf numFmtId="0" fontId="47" fillId="0" borderId="14" xfId="9" applyFont="1" applyFill="1" applyBorder="1" applyAlignment="1">
      <alignment vertical="top" wrapText="1"/>
    </xf>
    <xf numFmtId="0" fontId="46" fillId="0" borderId="0" xfId="9" applyFont="1" applyFill="1" applyBorder="1" applyAlignment="1"/>
    <xf numFmtId="0" fontId="46" fillId="0" borderId="0" xfId="0" applyFont="1" applyFill="1" applyBorder="1"/>
    <xf numFmtId="0" fontId="49" fillId="0" borderId="1" xfId="0" applyFont="1" applyFill="1" applyBorder="1"/>
    <xf numFmtId="0" fontId="54" fillId="0" borderId="0" xfId="0" applyFont="1" applyFill="1" applyAlignment="1">
      <alignment horizontal="right"/>
    </xf>
    <xf numFmtId="0" fontId="46" fillId="13" borderId="9" xfId="0" applyFont="1" applyFill="1" applyBorder="1" applyAlignment="1">
      <alignment vertical="top" wrapText="1"/>
    </xf>
    <xf numFmtId="0" fontId="49" fillId="16" borderId="12" xfId="9" applyFont="1" applyFill="1" applyBorder="1" applyAlignment="1">
      <alignment horizontal="left" vertical="top" wrapText="1"/>
    </xf>
    <xf numFmtId="0" fontId="49" fillId="16" borderId="12" xfId="9" applyFont="1" applyFill="1" applyBorder="1" applyAlignment="1">
      <alignment vertical="top" wrapText="1"/>
    </xf>
    <xf numFmtId="0" fontId="49" fillId="16" borderId="12" xfId="9" applyFont="1" applyFill="1" applyBorder="1" applyAlignment="1">
      <alignment vertical="top"/>
    </xf>
    <xf numFmtId="0" fontId="49" fillId="16" borderId="3" xfId="9" applyFont="1" applyFill="1" applyBorder="1" applyAlignment="1">
      <alignment horizontal="left" vertical="top"/>
    </xf>
    <xf numFmtId="0" fontId="49" fillId="16" borderId="9" xfId="9" applyFont="1" applyFill="1" applyBorder="1" applyAlignment="1">
      <alignment vertical="top" wrapText="1"/>
    </xf>
    <xf numFmtId="0" fontId="0" fillId="16" borderId="9" xfId="0" applyFill="1" applyBorder="1" applyAlignment="1">
      <alignment vertical="top"/>
    </xf>
    <xf numFmtId="0" fontId="0" fillId="16" borderId="6" xfId="0" applyFill="1" applyBorder="1" applyAlignment="1">
      <alignment vertical="top"/>
    </xf>
    <xf numFmtId="0" fontId="49" fillId="16" borderId="0" xfId="9" applyFont="1" applyFill="1" applyBorder="1" applyAlignment="1">
      <alignment horizontal="left" vertical="top"/>
    </xf>
    <xf numFmtId="0" fontId="49" fillId="16" borderId="0" xfId="9" applyFont="1" applyFill="1" applyBorder="1" applyAlignment="1">
      <alignment vertical="top" wrapText="1"/>
    </xf>
    <xf numFmtId="0" fontId="46" fillId="16" borderId="0" xfId="9" applyFont="1" applyFill="1" applyBorder="1" applyAlignment="1">
      <alignment vertical="top"/>
    </xf>
    <xf numFmtId="0" fontId="47" fillId="16" borderId="0" xfId="9" applyFont="1" applyFill="1" applyBorder="1" applyAlignment="1">
      <alignment vertical="top" wrapText="1"/>
    </xf>
    <xf numFmtId="0" fontId="49" fillId="16" borderId="14" xfId="9" applyFont="1" applyFill="1" applyBorder="1" applyAlignment="1">
      <alignment horizontal="left" vertical="top"/>
    </xf>
    <xf numFmtId="0" fontId="49" fillId="16" borderId="1" xfId="9" applyFont="1" applyFill="1" applyBorder="1" applyAlignment="1">
      <alignment horizontal="left" vertical="top"/>
    </xf>
    <xf numFmtId="0" fontId="0" fillId="16" borderId="9" xfId="0" applyFill="1" applyBorder="1" applyAlignment="1">
      <alignment vertical="top" wrapText="1"/>
    </xf>
    <xf numFmtId="0" fontId="0" fillId="16" borderId="6" xfId="0" applyFill="1" applyBorder="1" applyAlignment="1">
      <alignment vertical="top" wrapText="1"/>
    </xf>
    <xf numFmtId="0" fontId="49" fillId="16" borderId="10" xfId="9" applyFont="1" applyFill="1" applyBorder="1" applyAlignment="1">
      <alignment vertical="top" wrapText="1"/>
    </xf>
    <xf numFmtId="0" fontId="0" fillId="16" borderId="10" xfId="0" applyFill="1" applyBorder="1" applyAlignment="1">
      <alignment vertical="top" wrapText="1"/>
    </xf>
    <xf numFmtId="0" fontId="0" fillId="16" borderId="8" xfId="0" applyFill="1" applyBorder="1" applyAlignment="1">
      <alignment vertical="top" wrapText="1"/>
    </xf>
    <xf numFmtId="0" fontId="46" fillId="16" borderId="9" xfId="9" applyFont="1" applyFill="1" applyBorder="1" applyAlignment="1">
      <alignment vertical="top"/>
    </xf>
    <xf numFmtId="0" fontId="47" fillId="16" borderId="6" xfId="9" applyFont="1" applyFill="1" applyBorder="1" applyAlignment="1">
      <alignment vertical="top" wrapText="1"/>
    </xf>
    <xf numFmtId="0" fontId="46" fillId="16" borderId="10" xfId="9" applyFont="1" applyFill="1" applyBorder="1" applyAlignment="1">
      <alignment vertical="top"/>
    </xf>
    <xf numFmtId="0" fontId="47" fillId="16" borderId="8" xfId="9" applyFont="1" applyFill="1" applyBorder="1" applyAlignment="1">
      <alignment vertical="top" wrapText="1"/>
    </xf>
    <xf numFmtId="0" fontId="54" fillId="14" borderId="1" xfId="0" applyFont="1" applyFill="1" applyBorder="1" applyAlignment="1">
      <alignment vertical="top" wrapText="1"/>
    </xf>
    <xf numFmtId="0" fontId="54" fillId="14" borderId="0" xfId="0" applyFont="1" applyFill="1" applyAlignment="1">
      <alignment vertical="top" wrapText="1"/>
    </xf>
    <xf numFmtId="0" fontId="54" fillId="14" borderId="0" xfId="0" applyFont="1" applyFill="1" applyAlignment="1">
      <alignment vertical="top"/>
    </xf>
    <xf numFmtId="0" fontId="47" fillId="14" borderId="0" xfId="0" applyFont="1" applyFill="1" applyAlignment="1">
      <alignment vertical="top"/>
    </xf>
    <xf numFmtId="0" fontId="54" fillId="14" borderId="1" xfId="0" applyFont="1" applyFill="1" applyBorder="1" applyAlignment="1">
      <alignment vertical="top"/>
    </xf>
    <xf numFmtId="0" fontId="46" fillId="15" borderId="1" xfId="0" applyFont="1" applyFill="1" applyBorder="1" applyAlignment="1">
      <alignment vertical="top" wrapText="1"/>
    </xf>
    <xf numFmtId="0" fontId="46" fillId="13" borderId="1" xfId="0" applyFont="1" applyFill="1" applyBorder="1" applyAlignment="1">
      <alignment vertical="top" wrapText="1"/>
    </xf>
    <xf numFmtId="0" fontId="46" fillId="13" borderId="0" xfId="0" applyFont="1" applyFill="1" applyBorder="1"/>
    <xf numFmtId="0" fontId="49" fillId="17" borderId="11" xfId="0" applyFont="1" applyFill="1" applyBorder="1" applyAlignment="1">
      <alignment vertical="top" wrapText="1"/>
    </xf>
    <xf numFmtId="0" fontId="46" fillId="17" borderId="11" xfId="0" applyFont="1" applyFill="1" applyBorder="1" applyAlignment="1">
      <alignment vertical="top" wrapText="1"/>
    </xf>
    <xf numFmtId="0" fontId="46" fillId="17" borderId="5" xfId="0" applyFont="1" applyFill="1" applyBorder="1" applyAlignment="1">
      <alignment vertical="top" wrapText="1"/>
    </xf>
    <xf numFmtId="0" fontId="49" fillId="17" borderId="14" xfId="0" applyFont="1" applyFill="1" applyBorder="1" applyAlignment="1">
      <alignment horizontal="left" vertical="top" wrapText="1"/>
    </xf>
    <xf numFmtId="0" fontId="49" fillId="17" borderId="1" xfId="0" applyFont="1" applyFill="1" applyBorder="1" applyAlignment="1">
      <alignment horizontal="left" vertical="top" wrapText="1"/>
    </xf>
    <xf numFmtId="0" fontId="49" fillId="17" borderId="14" xfId="0" applyFont="1" applyFill="1" applyBorder="1" applyAlignment="1">
      <alignment horizontal="left" vertical="top"/>
    </xf>
    <xf numFmtId="0" fontId="49" fillId="17" borderId="1" xfId="0" applyFont="1" applyFill="1" applyBorder="1" applyAlignment="1">
      <alignment horizontal="left" vertical="top"/>
    </xf>
    <xf numFmtId="0" fontId="49" fillId="17" borderId="3" xfId="0" applyFont="1" applyFill="1" applyBorder="1" applyAlignment="1">
      <alignment horizontal="left" vertical="top"/>
    </xf>
    <xf numFmtId="0" fontId="49" fillId="17" borderId="2" xfId="0" applyFont="1" applyFill="1" applyBorder="1" applyAlignment="1">
      <alignment horizontal="left" vertical="top"/>
    </xf>
    <xf numFmtId="0" fontId="49" fillId="17" borderId="7" xfId="0" applyFont="1" applyFill="1" applyBorder="1" applyAlignment="1">
      <alignment horizontal="left" vertical="top"/>
    </xf>
    <xf numFmtId="0" fontId="49" fillId="17" borderId="9" xfId="0" applyFont="1" applyFill="1" applyBorder="1" applyAlignment="1">
      <alignment vertical="top" wrapText="1"/>
    </xf>
    <xf numFmtId="0" fontId="49" fillId="17" borderId="10" xfId="0" applyFont="1" applyFill="1" applyBorder="1" applyAlignment="1">
      <alignment vertical="top" wrapText="1"/>
    </xf>
    <xf numFmtId="0" fontId="46" fillId="17" borderId="9" xfId="0" applyFont="1" applyFill="1" applyBorder="1" applyAlignment="1">
      <alignment vertical="top" wrapText="1"/>
    </xf>
    <xf numFmtId="0" fontId="46" fillId="17" borderId="6" xfId="0" applyFont="1" applyFill="1" applyBorder="1" applyAlignment="1">
      <alignment vertical="top" wrapText="1"/>
    </xf>
    <xf numFmtId="0" fontId="46" fillId="17" borderId="10" xfId="0" applyFont="1" applyFill="1" applyBorder="1" applyAlignment="1">
      <alignment vertical="top" wrapText="1"/>
    </xf>
    <xf numFmtId="0" fontId="46" fillId="17" borderId="8" xfId="0" applyFont="1" applyFill="1" applyBorder="1" applyAlignment="1">
      <alignment vertical="top" wrapText="1"/>
    </xf>
    <xf numFmtId="0" fontId="47" fillId="0" borderId="0" xfId="5" applyFont="1" applyAlignment="1">
      <alignment vertical="top" wrapText="1"/>
    </xf>
    <xf numFmtId="0" fontId="49" fillId="13" borderId="1" xfId="0" applyFont="1" applyFill="1" applyBorder="1" applyAlignment="1">
      <alignment vertical="top"/>
    </xf>
    <xf numFmtId="0" fontId="49" fillId="13" borderId="1" xfId="0" applyFont="1" applyFill="1" applyBorder="1" applyAlignment="1">
      <alignment horizontal="center" vertical="top" wrapText="1"/>
    </xf>
    <xf numFmtId="0" fontId="49" fillId="13" borderId="6" xfId="0" applyFont="1" applyFill="1" applyBorder="1" applyAlignment="1">
      <alignment horizontal="center" vertical="top" wrapText="1"/>
    </xf>
    <xf numFmtId="0" fontId="46" fillId="13" borderId="6" xfId="0" applyFont="1" applyFill="1" applyBorder="1" applyAlignment="1">
      <alignment horizontal="center" vertical="top" wrapText="1"/>
    </xf>
    <xf numFmtId="164" fontId="46" fillId="13" borderId="13" xfId="0" applyNumberFormat="1" applyFont="1" applyFill="1" applyBorder="1" applyAlignment="1">
      <alignment horizontal="left" vertical="top" wrapText="1"/>
    </xf>
    <xf numFmtId="164" fontId="46" fillId="13" borderId="13" xfId="0" applyNumberFormat="1" applyFont="1" applyFill="1" applyBorder="1" applyAlignment="1">
      <alignment vertical="top"/>
    </xf>
    <xf numFmtId="164" fontId="46" fillId="13" borderId="13" xfId="0" applyNumberFormat="1" applyFont="1" applyFill="1" applyBorder="1" applyAlignment="1">
      <alignment vertical="top" wrapText="1"/>
    </xf>
    <xf numFmtId="0" fontId="65" fillId="13" borderId="6" xfId="0" applyFont="1" applyFill="1" applyBorder="1" applyAlignment="1">
      <alignment vertical="top" wrapText="1"/>
    </xf>
    <xf numFmtId="0" fontId="70" fillId="13" borderId="6" xfId="0" applyFont="1" applyFill="1" applyBorder="1" applyAlignment="1">
      <alignment vertical="top" wrapText="1"/>
    </xf>
    <xf numFmtId="0" fontId="71" fillId="13" borderId="1" xfId="0" applyFont="1" applyFill="1" applyBorder="1" applyAlignment="1">
      <alignment vertical="top" wrapText="1"/>
    </xf>
    <xf numFmtId="0" fontId="46" fillId="11" borderId="0" xfId="0" applyFont="1" applyFill="1" applyBorder="1" applyAlignment="1">
      <alignment vertical="top" wrapText="1"/>
    </xf>
    <xf numFmtId="0" fontId="49" fillId="11" borderId="0" xfId="0" applyFont="1" applyFill="1" applyBorder="1" applyAlignment="1">
      <alignment vertical="top" wrapText="1"/>
    </xf>
    <xf numFmtId="0" fontId="49" fillId="15" borderId="1" xfId="0" applyFont="1" applyFill="1" applyBorder="1" applyAlignment="1">
      <alignment vertical="top"/>
    </xf>
    <xf numFmtId="0" fontId="49" fillId="0" borderId="1" xfId="0" applyFont="1" applyBorder="1" applyAlignment="1">
      <alignment vertical="top"/>
    </xf>
    <xf numFmtId="0" fontId="46" fillId="8" borderId="13" xfId="0" applyFont="1" applyFill="1" applyBorder="1" applyAlignment="1">
      <alignment vertical="top" wrapText="1"/>
    </xf>
    <xf numFmtId="0" fontId="47" fillId="8" borderId="13" xfId="0" applyFont="1" applyFill="1" applyBorder="1" applyAlignment="1">
      <alignment vertical="top"/>
    </xf>
    <xf numFmtId="49" fontId="72" fillId="0" borderId="0" xfId="0" applyNumberFormat="1" applyFont="1" applyAlignment="1">
      <alignment vertical="top" wrapText="1"/>
    </xf>
    <xf numFmtId="0" fontId="73" fillId="9" borderId="16" xfId="0" applyFont="1" applyFill="1" applyBorder="1" applyAlignment="1">
      <alignment horizontal="center" vertical="top" wrapText="1"/>
    </xf>
    <xf numFmtId="0" fontId="73" fillId="9" borderId="17" xfId="0" applyFont="1" applyFill="1" applyBorder="1" applyAlignment="1">
      <alignment horizontal="center" vertical="top" wrapText="1"/>
    </xf>
    <xf numFmtId="0" fontId="73" fillId="9" borderId="18" xfId="0" applyFont="1" applyFill="1" applyBorder="1" applyAlignment="1">
      <alignment horizontal="center" vertical="top" wrapText="1"/>
    </xf>
    <xf numFmtId="0" fontId="73" fillId="8" borderId="13" xfId="0" applyFont="1" applyFill="1" applyBorder="1" applyAlignment="1">
      <alignment horizontal="center" vertical="top" wrapText="1"/>
    </xf>
    <xf numFmtId="0" fontId="49" fillId="0" borderId="19" xfId="0" applyFont="1" applyBorder="1" applyAlignment="1">
      <alignment vertical="top" wrapText="1"/>
    </xf>
    <xf numFmtId="0" fontId="49" fillId="0" borderId="20" xfId="0" applyFont="1" applyBorder="1" applyAlignment="1">
      <alignment vertical="top" wrapText="1"/>
    </xf>
    <xf numFmtId="0" fontId="46" fillId="0" borderId="21" xfId="0" applyFont="1" applyBorder="1" applyAlignment="1">
      <alignment vertical="top" wrapText="1"/>
    </xf>
    <xf numFmtId="49" fontId="49" fillId="0" borderId="0" xfId="0" applyNumberFormat="1" applyFont="1" applyAlignment="1">
      <alignment vertical="top" wrapText="1"/>
    </xf>
    <xf numFmtId="0" fontId="46" fillId="0" borderId="20" xfId="0" applyFont="1" applyBorder="1" applyAlignment="1">
      <alignment vertical="top" wrapText="1"/>
    </xf>
    <xf numFmtId="0" fontId="46" fillId="8" borderId="13" xfId="0" applyFont="1" applyFill="1" applyBorder="1" applyAlignment="1">
      <alignment vertical="top"/>
    </xf>
    <xf numFmtId="0" fontId="49" fillId="0" borderId="24" xfId="0" applyFont="1" applyBorder="1" applyAlignment="1">
      <alignment vertical="top" wrapText="1"/>
    </xf>
    <xf numFmtId="0" fontId="49" fillId="9" borderId="16" xfId="0" applyFont="1" applyFill="1" applyBorder="1" applyAlignment="1">
      <alignment horizontal="center" vertical="top" wrapText="1"/>
    </xf>
    <xf numFmtId="0" fontId="49" fillId="9" borderId="17" xfId="0" applyFont="1" applyFill="1" applyBorder="1" applyAlignment="1">
      <alignment horizontal="center" vertical="top" wrapText="1"/>
    </xf>
    <xf numFmtId="0" fontId="49" fillId="9" borderId="18" xfId="0" applyFont="1" applyFill="1" applyBorder="1" applyAlignment="1">
      <alignment horizontal="center" vertical="top" wrapText="1"/>
    </xf>
    <xf numFmtId="0" fontId="49" fillId="8" borderId="13" xfId="0" applyFont="1" applyFill="1" applyBorder="1" applyAlignment="1">
      <alignment horizontal="center" vertical="top" wrapText="1"/>
    </xf>
    <xf numFmtId="0" fontId="46" fillId="4" borderId="0" xfId="0" applyFont="1" applyFill="1" applyAlignment="1">
      <alignment vertical="top"/>
    </xf>
    <xf numFmtId="0" fontId="49" fillId="11" borderId="0" xfId="0" applyFont="1" applyFill="1" applyAlignment="1">
      <alignment vertical="top"/>
    </xf>
    <xf numFmtId="0" fontId="46" fillId="11" borderId="0" xfId="0" applyFont="1" applyFill="1" applyAlignment="1">
      <alignment horizontal="center" vertical="top"/>
    </xf>
    <xf numFmtId="0" fontId="46" fillId="13" borderId="0" xfId="0" applyFont="1" applyFill="1" applyAlignment="1">
      <alignment horizontal="center" vertical="top"/>
    </xf>
    <xf numFmtId="0" fontId="71" fillId="13" borderId="0" xfId="0" applyFont="1" applyFill="1" applyAlignment="1">
      <alignment vertical="top"/>
    </xf>
    <xf numFmtId="0" fontId="71" fillId="13" borderId="0" xfId="0" applyFont="1" applyFill="1" applyAlignment="1">
      <alignment horizontal="center" vertical="top"/>
    </xf>
    <xf numFmtId="0" fontId="46" fillId="11" borderId="0" xfId="0" applyFont="1" applyFill="1" applyBorder="1" applyAlignment="1">
      <alignment horizontal="center" vertical="top" wrapText="1"/>
    </xf>
    <xf numFmtId="0" fontId="46" fillId="11" borderId="0" xfId="0" applyFont="1" applyFill="1" applyAlignment="1">
      <alignment horizontal="center" vertical="top" wrapText="1"/>
    </xf>
    <xf numFmtId="2" fontId="46" fillId="11" borderId="0" xfId="0" applyNumberFormat="1" applyFont="1" applyFill="1" applyAlignment="1">
      <alignment horizontal="center" vertical="top" wrapText="1"/>
    </xf>
    <xf numFmtId="0" fontId="71" fillId="0" borderId="0" xfId="0" applyFont="1" applyAlignment="1">
      <alignment vertical="top"/>
    </xf>
    <xf numFmtId="0" fontId="71" fillId="13" borderId="0" xfId="6" applyFont="1" applyFill="1" applyBorder="1" applyAlignment="1">
      <alignment vertical="top" wrapText="1"/>
    </xf>
    <xf numFmtId="0" fontId="49" fillId="11" borderId="0" xfId="0" applyFont="1" applyFill="1" applyBorder="1" applyAlignment="1">
      <alignment vertical="top"/>
    </xf>
    <xf numFmtId="0" fontId="49" fillId="11" borderId="0" xfId="6" applyFont="1" applyFill="1" applyBorder="1" applyAlignment="1">
      <alignment vertical="top" wrapText="1"/>
    </xf>
    <xf numFmtId="0" fontId="46" fillId="11" borderId="0" xfId="0" applyNumberFormat="1" applyFont="1" applyFill="1" applyAlignment="1">
      <alignment vertical="top" wrapText="1"/>
    </xf>
    <xf numFmtId="0" fontId="68" fillId="0" borderId="12" xfId="0" applyFont="1" applyFill="1" applyBorder="1" applyAlignment="1">
      <alignment vertical="top" wrapText="1"/>
    </xf>
    <xf numFmtId="0" fontId="46" fillId="0" borderId="4" xfId="0" applyFont="1" applyFill="1" applyBorder="1" applyAlignment="1">
      <alignment vertical="top"/>
    </xf>
    <xf numFmtId="0" fontId="46" fillId="0" borderId="4" xfId="0" applyFont="1" applyFill="1" applyBorder="1" applyAlignment="1">
      <alignment horizontal="left" vertical="top" wrapText="1"/>
    </xf>
    <xf numFmtId="2" fontId="49" fillId="13" borderId="15" xfId="0" applyNumberFormat="1" applyFont="1" applyFill="1" applyBorder="1" applyAlignment="1">
      <alignment horizontal="left" vertical="top" wrapText="1"/>
    </xf>
    <xf numFmtId="0" fontId="66" fillId="0" borderId="0" xfId="0" applyFont="1" applyAlignment="1">
      <alignment horizontal="left" wrapText="1"/>
    </xf>
    <xf numFmtId="0" fontId="49" fillId="0" borderId="0" xfId="0" applyFont="1" applyAlignment="1">
      <alignment horizontal="center" wrapText="1"/>
    </xf>
    <xf numFmtId="0" fontId="69" fillId="0" borderId="0" xfId="0" applyFont="1" applyAlignment="1">
      <alignment wrapText="1"/>
    </xf>
    <xf numFmtId="0" fontId="47" fillId="0" borderId="0" xfId="0" applyFont="1" applyAlignment="1">
      <alignment horizontal="center" wrapText="1"/>
    </xf>
    <xf numFmtId="0" fontId="47" fillId="0" borderId="0" xfId="0" applyFont="1" applyFill="1" applyAlignment="1">
      <alignment wrapText="1"/>
    </xf>
    <xf numFmtId="164" fontId="66" fillId="13" borderId="1" xfId="0" applyNumberFormat="1" applyFont="1" applyFill="1" applyBorder="1" applyAlignment="1">
      <alignment horizontal="left" vertical="center"/>
    </xf>
    <xf numFmtId="0" fontId="66" fillId="13" borderId="1" xfId="0" applyFont="1" applyFill="1" applyBorder="1" applyAlignment="1">
      <alignment vertical="center"/>
    </xf>
    <xf numFmtId="0" fontId="66" fillId="13" borderId="1" xfId="0" applyFont="1" applyFill="1" applyBorder="1" applyAlignment="1">
      <alignment vertical="center" wrapText="1"/>
    </xf>
    <xf numFmtId="0" fontId="50" fillId="18" borderId="1" xfId="0" applyFont="1" applyFill="1" applyBorder="1" applyAlignment="1">
      <alignment vertical="top" wrapText="1"/>
    </xf>
    <xf numFmtId="0" fontId="49" fillId="13" borderId="1" xfId="0" applyFont="1" applyFill="1" applyBorder="1" applyAlignment="1">
      <alignment wrapText="1"/>
    </xf>
    <xf numFmtId="0" fontId="54" fillId="11" borderId="0" xfId="0" applyFont="1" applyFill="1" applyAlignment="1">
      <alignment vertical="top" wrapText="1"/>
    </xf>
    <xf numFmtId="0" fontId="50" fillId="18" borderId="14" xfId="0" applyFont="1" applyFill="1" applyBorder="1" applyAlignment="1">
      <alignment vertical="top" wrapText="1"/>
    </xf>
    <xf numFmtId="0" fontId="74" fillId="6" borderId="0" xfId="7" applyFont="1" applyFill="1"/>
    <xf numFmtId="0" fontId="46" fillId="0" borderId="0" xfId="0" applyFont="1" applyAlignment="1">
      <alignment vertical="top"/>
    </xf>
    <xf numFmtId="0" fontId="49" fillId="13" borderId="9" xfId="0" applyFont="1" applyFill="1" applyBorder="1" applyAlignment="1">
      <alignment vertical="top" wrapText="1"/>
    </xf>
    <xf numFmtId="0" fontId="46" fillId="0" borderId="0" xfId="0" applyFont="1" applyAlignment="1">
      <alignment vertical="top" wrapText="1"/>
    </xf>
    <xf numFmtId="0" fontId="75" fillId="13" borderId="10" xfId="0" applyFont="1" applyFill="1" applyBorder="1" applyAlignment="1">
      <alignment vertical="top" wrapText="1"/>
    </xf>
    <xf numFmtId="0" fontId="70" fillId="13" borderId="5" xfId="0" applyFont="1" applyFill="1" applyBorder="1" applyAlignment="1">
      <alignment vertical="top" wrapText="1"/>
    </xf>
    <xf numFmtId="0" fontId="46" fillId="0" borderId="7" xfId="0" applyFont="1" applyFill="1" applyBorder="1" applyAlignment="1">
      <alignment vertical="top" wrapText="1"/>
    </xf>
    <xf numFmtId="0" fontId="46" fillId="0" borderId="9" xfId="0" applyFont="1" applyFill="1" applyBorder="1" applyAlignment="1">
      <alignment vertical="top" wrapText="1"/>
    </xf>
    <xf numFmtId="0" fontId="65" fillId="0" borderId="8" xfId="0" applyFont="1" applyFill="1" applyBorder="1" applyAlignment="1">
      <alignment vertical="top" wrapText="1"/>
    </xf>
    <xf numFmtId="0" fontId="47" fillId="0" borderId="0" xfId="0" applyFont="1" applyAlignment="1">
      <alignment wrapText="1"/>
    </xf>
    <xf numFmtId="0" fontId="46" fillId="0" borderId="0" xfId="0" applyFont="1"/>
    <xf numFmtId="0" fontId="68" fillId="0" borderId="0" xfId="0" applyFont="1" applyFill="1" applyAlignment="1">
      <alignment vertical="top" wrapText="1"/>
    </xf>
    <xf numFmtId="0" fontId="46" fillId="0" borderId="0" xfId="0" applyFont="1" applyAlignment="1">
      <alignment vertical="top"/>
    </xf>
    <xf numFmtId="0" fontId="46" fillId="0" borderId="15" xfId="0" applyFont="1" applyFill="1" applyBorder="1" applyAlignment="1">
      <alignment vertical="top" wrapText="1"/>
    </xf>
    <xf numFmtId="0" fontId="68" fillId="19" borderId="14" xfId="0" applyFont="1" applyFill="1" applyBorder="1" applyAlignment="1">
      <alignment vertical="top" wrapText="1"/>
    </xf>
    <xf numFmtId="0" fontId="52" fillId="0" borderId="8" xfId="0" applyFont="1" applyFill="1" applyBorder="1" applyAlignment="1">
      <alignment vertical="top" wrapText="1"/>
    </xf>
    <xf numFmtId="0" fontId="47" fillId="11" borderId="0" xfId="0" applyFont="1" applyFill="1" applyAlignment="1">
      <alignment vertical="top"/>
    </xf>
    <xf numFmtId="0" fontId="46" fillId="0" borderId="0" xfId="0" applyFont="1" applyAlignment="1">
      <alignment vertical="top"/>
    </xf>
    <xf numFmtId="0" fontId="33" fillId="0" borderId="4" xfId="0" applyFont="1" applyFill="1" applyBorder="1" applyAlignment="1">
      <alignment vertical="top" wrapText="1"/>
    </xf>
    <xf numFmtId="0" fontId="77" fillId="0" borderId="5" xfId="0" applyFont="1" applyFill="1" applyBorder="1" applyAlignment="1">
      <alignment vertical="top" wrapText="1"/>
    </xf>
    <xf numFmtId="0" fontId="77" fillId="0" borderId="4" xfId="0" applyFont="1" applyFill="1" applyBorder="1" applyAlignment="1">
      <alignment vertical="top" wrapText="1"/>
    </xf>
    <xf numFmtId="0" fontId="46" fillId="19" borderId="0" xfId="0" applyFont="1" applyFill="1" applyBorder="1" applyAlignment="1">
      <alignment vertical="top" wrapText="1"/>
    </xf>
    <xf numFmtId="0" fontId="52" fillId="19" borderId="4" xfId="0" applyFont="1" applyFill="1" applyBorder="1" applyAlignment="1">
      <alignment vertical="top" wrapText="1"/>
    </xf>
    <xf numFmtId="0" fontId="78" fillId="0" borderId="4" xfId="0" applyFont="1" applyFill="1" applyBorder="1" applyAlignment="1" applyProtection="1">
      <alignment vertical="top" wrapText="1"/>
      <protection locked="0"/>
    </xf>
    <xf numFmtId="0" fontId="68" fillId="0" borderId="4" xfId="0" applyFont="1" applyFill="1" applyBorder="1" applyAlignment="1">
      <alignment horizontal="left" vertical="top" wrapText="1"/>
    </xf>
    <xf numFmtId="0" fontId="46" fillId="19" borderId="0" xfId="0" applyFont="1" applyFill="1"/>
    <xf numFmtId="0" fontId="46" fillId="19" borderId="1" xfId="0" applyFont="1" applyFill="1" applyBorder="1"/>
    <xf numFmtId="0" fontId="47" fillId="19" borderId="1" xfId="0" applyFont="1" applyFill="1" applyBorder="1"/>
    <xf numFmtId="0" fontId="78" fillId="0" borderId="10" xfId="0" applyFont="1" applyFill="1" applyBorder="1" applyAlignment="1">
      <alignment vertical="top" wrapText="1"/>
    </xf>
    <xf numFmtId="0" fontId="78" fillId="0" borderId="0" xfId="0" applyFont="1" applyFill="1" applyBorder="1" applyAlignment="1">
      <alignment vertical="top" wrapText="1"/>
    </xf>
    <xf numFmtId="0" fontId="78" fillId="0" borderId="0" xfId="0" applyFont="1" applyBorder="1" applyAlignment="1">
      <alignment vertical="top" wrapText="1"/>
    </xf>
    <xf numFmtId="0" fontId="78" fillId="0" borderId="1" xfId="0" applyFont="1" applyFill="1" applyBorder="1" applyAlignment="1">
      <alignment vertical="top" wrapText="1"/>
    </xf>
    <xf numFmtId="0" fontId="79" fillId="0" borderId="1" xfId="0" applyFont="1" applyFill="1" applyBorder="1" applyAlignment="1">
      <alignment vertical="top" wrapText="1"/>
    </xf>
    <xf numFmtId="0" fontId="78" fillId="0" borderId="1" xfId="0" applyFont="1" applyFill="1" applyBorder="1" applyAlignment="1">
      <alignment horizontal="center" vertical="top" wrapText="1"/>
    </xf>
    <xf numFmtId="0" fontId="78" fillId="0" borderId="6" xfId="0" applyFont="1" applyFill="1" applyBorder="1" applyAlignment="1">
      <alignment vertical="top" wrapText="1"/>
    </xf>
    <xf numFmtId="0" fontId="78" fillId="0" borderId="6" xfId="0" applyFont="1" applyBorder="1" applyAlignment="1">
      <alignment vertical="top" wrapText="1"/>
    </xf>
    <xf numFmtId="0" fontId="78" fillId="0" borderId="1" xfId="0" applyFont="1" applyBorder="1" applyAlignment="1">
      <alignment vertical="top" wrapText="1"/>
    </xf>
    <xf numFmtId="0" fontId="79" fillId="0" borderId="1" xfId="0" applyFont="1" applyBorder="1" applyAlignment="1">
      <alignment vertical="top" wrapText="1"/>
    </xf>
    <xf numFmtId="0" fontId="78" fillId="0" borderId="0" xfId="0" applyFont="1" applyAlignment="1">
      <alignment vertical="top" wrapText="1"/>
    </xf>
    <xf numFmtId="0" fontId="79" fillId="0" borderId="0" xfId="0" applyFont="1" applyAlignment="1">
      <alignment vertical="top" wrapText="1"/>
    </xf>
    <xf numFmtId="0" fontId="80" fillId="0" borderId="0" xfId="0" applyFont="1" applyFill="1" applyBorder="1" applyAlignment="1" applyProtection="1">
      <alignment horizontal="center" vertical="top"/>
      <protection locked="0"/>
    </xf>
    <xf numFmtId="0" fontId="81" fillId="0" borderId="0" xfId="0" applyFont="1" applyBorder="1" applyAlignment="1" applyProtection="1">
      <alignment horizontal="center" vertical="center" wrapText="1"/>
      <protection locked="0"/>
    </xf>
    <xf numFmtId="0" fontId="80" fillId="0" borderId="0" xfId="0" applyFont="1" applyProtection="1">
      <protection locked="0"/>
    </xf>
    <xf numFmtId="0" fontId="82" fillId="0" borderId="7" xfId="0" applyFont="1" applyBorder="1" applyAlignment="1" applyProtection="1">
      <alignment vertical="top"/>
      <protection locked="0"/>
    </xf>
    <xf numFmtId="0" fontId="78" fillId="0" borderId="8" xfId="0" applyFont="1" applyBorder="1" applyAlignment="1" applyProtection="1">
      <alignment vertical="top"/>
      <protection locked="0"/>
    </xf>
    <xf numFmtId="0" fontId="78" fillId="0" borderId="15" xfId="0" applyFont="1" applyBorder="1" applyAlignment="1" applyProtection="1">
      <alignment vertical="top"/>
      <protection locked="0"/>
    </xf>
    <xf numFmtId="0" fontId="78" fillId="0" borderId="4" xfId="0" applyFont="1" applyBorder="1" applyAlignment="1" applyProtection="1">
      <alignment horizontal="left" vertical="top"/>
      <protection locked="0"/>
    </xf>
    <xf numFmtId="0" fontId="78" fillId="0" borderId="5" xfId="0" applyFont="1" applyBorder="1" applyAlignment="1" applyProtection="1">
      <alignment horizontal="left" vertical="top"/>
      <protection locked="0"/>
    </xf>
    <xf numFmtId="0" fontId="78" fillId="0" borderId="0" xfId="0" applyFont="1" applyBorder="1" applyAlignment="1" applyProtection="1">
      <alignment vertical="top"/>
      <protection locked="0"/>
    </xf>
    <xf numFmtId="0" fontId="82" fillId="0" borderId="7" xfId="0" applyFont="1" applyFill="1" applyBorder="1" applyAlignment="1" applyProtection="1">
      <alignment vertical="top"/>
      <protection locked="0"/>
    </xf>
    <xf numFmtId="0" fontId="78" fillId="0" borderId="8" xfId="0" applyFont="1" applyFill="1" applyBorder="1" applyAlignment="1" applyProtection="1">
      <alignment horizontal="left" vertical="top"/>
      <protection locked="0"/>
    </xf>
    <xf numFmtId="0" fontId="78" fillId="0" borderId="15" xfId="0" applyFont="1" applyFill="1" applyBorder="1" applyAlignment="1" applyProtection="1">
      <alignment vertical="top"/>
      <protection locked="0"/>
    </xf>
    <xf numFmtId="0" fontId="78" fillId="0" borderId="4" xfId="0" applyFont="1" applyFill="1" applyBorder="1" applyAlignment="1" applyProtection="1">
      <alignment horizontal="left" vertical="top"/>
      <protection locked="0"/>
    </xf>
    <xf numFmtId="0" fontId="78" fillId="0" borderId="2" xfId="0" applyFont="1" applyFill="1" applyBorder="1" applyAlignment="1" applyProtection="1">
      <alignment vertical="top"/>
      <protection locked="0"/>
    </xf>
    <xf numFmtId="0" fontId="78" fillId="0" borderId="0" xfId="0" applyFont="1" applyFill="1" applyBorder="1" applyAlignment="1" applyProtection="1">
      <alignment vertical="top"/>
      <protection locked="0"/>
    </xf>
    <xf numFmtId="0" fontId="78" fillId="0" borderId="8" xfId="0" applyFont="1" applyFill="1" applyBorder="1" applyAlignment="1" applyProtection="1">
      <alignment vertical="top"/>
      <protection locked="0"/>
    </xf>
    <xf numFmtId="0" fontId="78" fillId="0" borderId="0" xfId="0" applyFont="1" applyAlignment="1" applyProtection="1">
      <alignment vertical="top"/>
      <protection locked="0"/>
    </xf>
    <xf numFmtId="0" fontId="78" fillId="0" borderId="4" xfId="0" applyFont="1" applyFill="1" applyBorder="1" applyAlignment="1" applyProtection="1">
      <alignment vertical="top"/>
      <protection locked="0"/>
    </xf>
    <xf numFmtId="0" fontId="78" fillId="0" borderId="5" xfId="0" applyFont="1" applyFill="1" applyBorder="1" applyAlignment="1" applyProtection="1">
      <alignment vertical="top" wrapText="1"/>
      <protection locked="0"/>
    </xf>
    <xf numFmtId="0" fontId="82" fillId="0" borderId="7" xfId="0" applyFont="1" applyFill="1" applyBorder="1" applyAlignment="1" applyProtection="1">
      <alignment vertical="top" wrapText="1"/>
      <protection locked="0"/>
    </xf>
    <xf numFmtId="0" fontId="78" fillId="0" borderId="8" xfId="0" applyFont="1" applyFill="1" applyBorder="1" applyAlignment="1" applyProtection="1">
      <alignment vertical="top" wrapText="1"/>
      <protection locked="0"/>
    </xf>
    <xf numFmtId="0" fontId="78" fillId="0" borderId="0" xfId="8" applyFont="1" applyFill="1" applyBorder="1" applyAlignment="1" applyProtection="1">
      <alignment vertical="top" wrapText="1"/>
      <protection locked="0"/>
    </xf>
    <xf numFmtId="0" fontId="78" fillId="0" borderId="10" xfId="0" applyFont="1" applyFill="1" applyBorder="1" applyAlignment="1" applyProtection="1">
      <alignment horizontal="left" vertical="top" wrapText="1"/>
      <protection locked="0"/>
    </xf>
    <xf numFmtId="0" fontId="82" fillId="0" borderId="15" xfId="0" applyFont="1" applyFill="1" applyBorder="1" applyAlignment="1" applyProtection="1">
      <alignment vertical="top"/>
      <protection locked="0"/>
    </xf>
    <xf numFmtId="0" fontId="80" fillId="0" borderId="0" xfId="0" applyFont="1" applyAlignment="1" applyProtection="1">
      <alignment vertical="top"/>
      <protection locked="0"/>
    </xf>
    <xf numFmtId="0" fontId="78" fillId="0" borderId="15" xfId="0" applyFont="1" applyFill="1" applyBorder="1" applyAlignment="1" applyProtection="1">
      <alignment vertical="top" wrapText="1"/>
      <protection locked="0"/>
    </xf>
    <xf numFmtId="0" fontId="78" fillId="0" borderId="4" xfId="0" applyFont="1" applyFill="1" applyBorder="1" applyAlignment="1" applyProtection="1">
      <alignment vertical="top" wrapText="1"/>
    </xf>
    <xf numFmtId="0" fontId="78" fillId="0" borderId="5" xfId="0" applyFont="1" applyFill="1" applyBorder="1" applyAlignment="1" applyProtection="1">
      <alignment horizontal="left" vertical="top" wrapText="1"/>
      <protection locked="0"/>
    </xf>
    <xf numFmtId="0" fontId="83" fillId="0" borderId="0" xfId="0" applyFont="1" applyProtection="1">
      <protection locked="0"/>
    </xf>
    <xf numFmtId="0" fontId="78" fillId="0" borderId="1" xfId="8" applyFont="1" applyBorder="1" applyAlignment="1" applyProtection="1">
      <alignment vertical="top" wrapText="1"/>
      <protection locked="0"/>
    </xf>
    <xf numFmtId="0" fontId="78" fillId="0" borderId="1" xfId="8" applyFont="1" applyFill="1" applyBorder="1" applyAlignment="1" applyProtection="1">
      <alignment vertical="top" wrapText="1"/>
      <protection locked="0"/>
    </xf>
    <xf numFmtId="0" fontId="78" fillId="0" borderId="5" xfId="0" applyFont="1" applyFill="1" applyBorder="1" applyAlignment="1" applyProtection="1">
      <alignment horizontal="left" vertical="top"/>
      <protection locked="0"/>
    </xf>
    <xf numFmtId="0" fontId="47" fillId="6" borderId="44" xfId="7" applyFont="1" applyFill="1" applyBorder="1"/>
    <xf numFmtId="0" fontId="46" fillId="0" borderId="45" xfId="0" applyFont="1" applyFill="1" applyBorder="1" applyAlignment="1">
      <alignment vertical="top" wrapText="1"/>
    </xf>
    <xf numFmtId="0" fontId="65" fillId="13" borderId="45" xfId="0" applyFont="1" applyFill="1" applyBorder="1" applyAlignment="1">
      <alignment vertical="top" wrapText="1"/>
    </xf>
    <xf numFmtId="0" fontId="78" fillId="0" borderId="4" xfId="0" applyFont="1" applyFill="1" applyBorder="1" applyAlignment="1" applyProtection="1">
      <alignment horizontal="left" vertical="top" wrapText="1"/>
      <protection locked="0"/>
    </xf>
    <xf numFmtId="0" fontId="84" fillId="0" borderId="4" xfId="0" applyFont="1" applyBorder="1" applyProtection="1">
      <protection locked="0"/>
    </xf>
    <xf numFmtId="0" fontId="82" fillId="0" borderId="2" xfId="8" applyFont="1" applyBorder="1" applyAlignment="1" applyProtection="1">
      <alignment horizontal="left" vertical="top" wrapText="1"/>
      <protection locked="0"/>
    </xf>
    <xf numFmtId="0" fontId="82" fillId="0" borderId="2" xfId="8" applyFont="1" applyBorder="1" applyAlignment="1" applyProtection="1">
      <alignment horizontal="left" wrapText="1"/>
      <protection locked="0"/>
    </xf>
    <xf numFmtId="0" fontId="50" fillId="0" borderId="1" xfId="8" applyFont="1" applyFill="1" applyBorder="1" applyAlignment="1">
      <alignment horizontal="left" vertical="top" wrapText="1"/>
    </xf>
    <xf numFmtId="0" fontId="78" fillId="0" borderId="5" xfId="8" applyFont="1" applyFill="1" applyBorder="1" applyAlignment="1" applyProtection="1">
      <alignment horizontal="left" vertical="top" wrapText="1"/>
      <protection locked="0"/>
    </xf>
    <xf numFmtId="0" fontId="47" fillId="11" borderId="0" xfId="0" applyFont="1" applyFill="1"/>
    <xf numFmtId="0" fontId="47" fillId="11" borderId="1" xfId="0" applyFont="1" applyFill="1" applyBorder="1" applyAlignment="1">
      <alignment vertical="top" wrapText="1"/>
    </xf>
    <xf numFmtId="0" fontId="54" fillId="20" borderId="26" xfId="0" applyFont="1" applyFill="1" applyBorder="1" applyAlignment="1">
      <alignment vertical="top"/>
    </xf>
    <xf numFmtId="0" fontId="54" fillId="14" borderId="3" xfId="0" applyFont="1" applyFill="1" applyBorder="1" applyAlignment="1">
      <alignment vertical="top" wrapText="1"/>
    </xf>
    <xf numFmtId="0" fontId="54" fillId="14" borderId="6" xfId="0" applyFont="1" applyFill="1" applyBorder="1" applyAlignment="1">
      <alignment vertical="top" wrapText="1"/>
    </xf>
    <xf numFmtId="0" fontId="54" fillId="20" borderId="27" xfId="0" applyFont="1" applyFill="1" applyBorder="1" applyAlignment="1">
      <alignment vertical="top" wrapText="1"/>
    </xf>
    <xf numFmtId="0" fontId="54" fillId="20" borderId="28" xfId="0" applyFont="1" applyFill="1" applyBorder="1" applyAlignment="1">
      <alignment vertical="top" wrapText="1"/>
    </xf>
    <xf numFmtId="0" fontId="54" fillId="20" borderId="29" xfId="0" applyFont="1" applyFill="1" applyBorder="1" applyAlignment="1">
      <alignment vertical="top" wrapText="1"/>
    </xf>
    <xf numFmtId="0" fontId="47" fillId="0" borderId="1" xfId="0" applyFont="1" applyBorder="1" applyAlignment="1">
      <alignment vertical="top"/>
    </xf>
    <xf numFmtId="0" fontId="85" fillId="0" borderId="1" xfId="0" applyFont="1" applyBorder="1" applyAlignment="1">
      <alignment vertical="top" wrapText="1"/>
    </xf>
    <xf numFmtId="0" fontId="86" fillId="4" borderId="1" xfId="0" applyFont="1" applyFill="1" applyBorder="1" applyAlignment="1">
      <alignment vertical="top" wrapText="1"/>
    </xf>
    <xf numFmtId="0" fontId="85" fillId="0" borderId="0" xfId="0" applyFont="1" applyAlignment="1">
      <alignment vertical="top" wrapText="1"/>
    </xf>
    <xf numFmtId="0" fontId="85" fillId="21" borderId="1" xfId="0" applyFont="1" applyFill="1" applyBorder="1" applyAlignment="1">
      <alignment vertical="top" wrapText="1"/>
    </xf>
    <xf numFmtId="0" fontId="85" fillId="21" borderId="1" xfId="0" applyFont="1" applyFill="1" applyBorder="1" applyAlignment="1">
      <alignment vertical="top"/>
    </xf>
    <xf numFmtId="0" fontId="54" fillId="20" borderId="1" xfId="0" applyFont="1" applyFill="1" applyBorder="1" applyAlignment="1">
      <alignment vertical="top"/>
    </xf>
    <xf numFmtId="0" fontId="54" fillId="20" borderId="1" xfId="0" applyFont="1" applyFill="1" applyBorder="1" applyAlignment="1">
      <alignment vertical="top" wrapText="1"/>
    </xf>
    <xf numFmtId="0" fontId="54" fillId="20" borderId="21" xfId="0" applyFont="1" applyFill="1" applyBorder="1" applyAlignment="1">
      <alignment vertical="top" wrapText="1"/>
    </xf>
    <xf numFmtId="0" fontId="54" fillId="20" borderId="30" xfId="0" applyFont="1" applyFill="1" applyBorder="1" applyAlignment="1">
      <alignment vertical="top" wrapText="1"/>
    </xf>
    <xf numFmtId="0" fontId="47" fillId="20" borderId="17" xfId="0" applyFont="1" applyFill="1" applyBorder="1" applyAlignment="1">
      <alignment vertical="top"/>
    </xf>
    <xf numFmtId="0" fontId="54" fillId="14" borderId="12" xfId="0" applyFont="1" applyFill="1" applyBorder="1" applyAlignment="1">
      <alignment vertical="top"/>
    </xf>
    <xf numFmtId="0" fontId="54" fillId="20" borderId="14" xfId="0" applyFont="1" applyFill="1" applyBorder="1" applyAlignment="1">
      <alignment vertical="top" wrapText="1"/>
    </xf>
    <xf numFmtId="0" fontId="54" fillId="20" borderId="31" xfId="0" applyFont="1" applyFill="1" applyBorder="1" applyAlignment="1">
      <alignment vertical="top"/>
    </xf>
    <xf numFmtId="0" fontId="46" fillId="0" borderId="0" xfId="0" applyFont="1"/>
    <xf numFmtId="0" fontId="47" fillId="0" borderId="1" xfId="2" applyFont="1" applyBorder="1"/>
    <xf numFmtId="15" fontId="47" fillId="0" borderId="1" xfId="2" applyNumberFormat="1" applyFont="1" applyBorder="1" applyAlignment="1">
      <alignment horizontal="left"/>
    </xf>
    <xf numFmtId="0" fontId="46" fillId="0" borderId="0" xfId="0" applyFont="1" applyAlignment="1">
      <alignment vertical="top"/>
    </xf>
    <xf numFmtId="0" fontId="46" fillId="14" borderId="13" xfId="0" applyFont="1" applyFill="1" applyBorder="1" applyAlignment="1">
      <alignment horizontal="left" vertical="top" wrapText="1"/>
    </xf>
    <xf numFmtId="0" fontId="46" fillId="0" borderId="0" xfId="0" applyFont="1"/>
    <xf numFmtId="0" fontId="46" fillId="0" borderId="0" xfId="0" applyFont="1"/>
    <xf numFmtId="0" fontId="46" fillId="0" borderId="0" xfId="0" applyFont="1"/>
    <xf numFmtId="0" fontId="46" fillId="0" borderId="0" xfId="0" applyFont="1" applyAlignment="1"/>
    <xf numFmtId="0" fontId="46" fillId="14" borderId="15" xfId="0" applyFont="1" applyFill="1" applyBorder="1" applyAlignment="1">
      <alignment horizontal="left" vertical="top" wrapText="1"/>
    </xf>
    <xf numFmtId="0" fontId="68" fillId="0" borderId="13" xfId="0" applyFont="1" applyFill="1" applyBorder="1" applyAlignment="1">
      <alignment vertical="top" wrapText="1"/>
    </xf>
    <xf numFmtId="0" fontId="77" fillId="19" borderId="4" xfId="0" applyFont="1" applyFill="1" applyBorder="1" applyAlignment="1">
      <alignment vertical="top" wrapText="1"/>
    </xf>
    <xf numFmtId="49" fontId="63" fillId="0" borderId="1" xfId="0" applyNumberFormat="1" applyFont="1" applyBorder="1" applyAlignment="1">
      <alignment vertical="top" wrapText="1"/>
    </xf>
    <xf numFmtId="49" fontId="63" fillId="0" borderId="0" xfId="0" applyNumberFormat="1" applyFont="1" applyAlignment="1">
      <alignment vertical="top" wrapText="1"/>
    </xf>
    <xf numFmtId="49" fontId="63" fillId="15" borderId="1" xfId="0" applyNumberFormat="1" applyFont="1" applyFill="1" applyBorder="1" applyAlignment="1">
      <alignment vertical="top" wrapText="1"/>
    </xf>
    <xf numFmtId="49" fontId="63" fillId="19" borderId="1" xfId="0" applyNumberFormat="1" applyFont="1" applyFill="1" applyBorder="1" applyAlignment="1">
      <alignment vertical="top" wrapText="1"/>
    </xf>
    <xf numFmtId="0" fontId="46" fillId="0" borderId="0" xfId="0" applyFont="1" applyAlignment="1">
      <alignment vertical="top"/>
    </xf>
    <xf numFmtId="0" fontId="50" fillId="18" borderId="0" xfId="0" applyFont="1" applyFill="1" applyBorder="1" applyAlignment="1">
      <alignment vertical="top" wrapText="1"/>
    </xf>
    <xf numFmtId="0" fontId="68" fillId="0" borderId="0" xfId="0" applyFont="1"/>
    <xf numFmtId="0" fontId="46" fillId="22" borderId="7" xfId="9" applyFont="1" applyFill="1" applyBorder="1" applyAlignment="1">
      <alignment vertical="top"/>
    </xf>
    <xf numFmtId="0" fontId="49" fillId="22" borderId="10" xfId="9" applyFont="1" applyFill="1" applyBorder="1" applyAlignment="1">
      <alignment horizontal="left" vertical="top"/>
    </xf>
    <xf numFmtId="0" fontId="46" fillId="22" borderId="2" xfId="0" applyFont="1" applyFill="1" applyBorder="1" applyAlignment="1">
      <alignment vertical="top" wrapText="1"/>
    </xf>
    <xf numFmtId="0" fontId="87" fillId="4" borderId="1" xfId="0" applyFont="1" applyFill="1" applyBorder="1" applyAlignment="1">
      <alignment horizontal="center" vertical="top" wrapText="1"/>
    </xf>
    <xf numFmtId="2" fontId="87" fillId="4" borderId="1" xfId="0" applyNumberFormat="1" applyFont="1" applyFill="1" applyBorder="1" applyAlignment="1">
      <alignment horizontal="center" vertical="top" wrapText="1"/>
    </xf>
    <xf numFmtId="0" fontId="49" fillId="0" borderId="1" xfId="0" applyFont="1" applyBorder="1" applyAlignment="1">
      <alignment horizontal="left" vertical="top"/>
    </xf>
    <xf numFmtId="0" fontId="87" fillId="23" borderId="1" xfId="0" applyFont="1" applyFill="1" applyBorder="1" applyAlignment="1">
      <alignment horizontal="center" vertical="top" wrapText="1"/>
    </xf>
    <xf numFmtId="0" fontId="88" fillId="0" borderId="0" xfId="8" applyFont="1" applyBorder="1" applyAlignment="1">
      <alignment horizontal="left" vertical="top"/>
    </xf>
    <xf numFmtId="0" fontId="89" fillId="0" borderId="0" xfId="7" applyFont="1"/>
    <xf numFmtId="0" fontId="69" fillId="22" borderId="11" xfId="0" applyFont="1" applyFill="1" applyBorder="1" applyAlignment="1">
      <alignment horizontal="left" vertical="top" wrapText="1"/>
    </xf>
    <xf numFmtId="0" fontId="77" fillId="0" borderId="0" xfId="0" applyFont="1" applyAlignment="1">
      <alignment horizontal="left" vertical="top" wrapText="1"/>
    </xf>
    <xf numFmtId="0" fontId="69" fillId="4" borderId="1" xfId="0" applyFont="1" applyFill="1" applyBorder="1" applyAlignment="1">
      <alignment horizontal="left" vertical="top" wrapText="1"/>
    </xf>
    <xf numFmtId="0" fontId="46" fillId="0" borderId="1" xfId="0" applyFont="1" applyBorder="1" applyAlignment="1">
      <alignment horizontal="left" vertical="top" wrapText="1"/>
    </xf>
    <xf numFmtId="0" fontId="87" fillId="23" borderId="1" xfId="0" applyFont="1" applyFill="1" applyBorder="1" applyAlignment="1">
      <alignment horizontal="left" vertical="top" wrapText="1"/>
    </xf>
    <xf numFmtId="0" fontId="46" fillId="0" borderId="0" xfId="0" applyFont="1" applyAlignment="1">
      <alignment horizontal="left" vertical="top" wrapText="1"/>
    </xf>
    <xf numFmtId="0" fontId="15" fillId="0" borderId="1" xfId="0" applyFont="1" applyFill="1" applyBorder="1" applyAlignment="1">
      <alignment vertical="top" wrapText="1"/>
    </xf>
    <xf numFmtId="0" fontId="47" fillId="0" borderId="0" xfId="8" applyFont="1" applyFill="1" applyBorder="1" applyAlignment="1">
      <alignment vertical="top" wrapText="1"/>
    </xf>
    <xf numFmtId="0" fontId="47" fillId="0" borderId="0" xfId="7" applyFont="1" applyFill="1" applyBorder="1" applyAlignment="1">
      <alignment vertical="top" wrapText="1"/>
    </xf>
    <xf numFmtId="0" fontId="89" fillId="0" borderId="1" xfId="8" applyFont="1" applyBorder="1" applyAlignment="1">
      <alignment vertical="top" wrapText="1"/>
    </xf>
    <xf numFmtId="0" fontId="90" fillId="0" borderId="32" xfId="8" applyFont="1" applyBorder="1" applyAlignment="1">
      <alignment vertical="top" wrapText="1"/>
    </xf>
    <xf numFmtId="0" fontId="89" fillId="0" borderId="25" xfId="8" applyFont="1" applyBorder="1" applyAlignment="1">
      <alignment vertical="top" wrapText="1"/>
    </xf>
    <xf numFmtId="0" fontId="90" fillId="0" borderId="33" xfId="8" applyFont="1" applyBorder="1" applyAlignment="1">
      <alignment vertical="top" wrapText="1"/>
    </xf>
    <xf numFmtId="0" fontId="89" fillId="0" borderId="34" xfId="8" applyFont="1" applyBorder="1" applyAlignment="1">
      <alignment vertical="top" wrapText="1"/>
    </xf>
    <xf numFmtId="0" fontId="89" fillId="0" borderId="35" xfId="8" applyFont="1" applyBorder="1" applyAlignment="1">
      <alignment vertical="top" wrapText="1"/>
    </xf>
    <xf numFmtId="0" fontId="47" fillId="0" borderId="36" xfId="0" applyFont="1" applyBorder="1" applyAlignment="1">
      <alignment vertical="top" wrapText="1"/>
    </xf>
    <xf numFmtId="0" fontId="47" fillId="0" borderId="37" xfId="0" applyFont="1" applyBorder="1" applyAlignment="1">
      <alignment vertical="top" wrapText="1"/>
    </xf>
    <xf numFmtId="0" fontId="65" fillId="0" borderId="0" xfId="0" applyFont="1" applyAlignment="1">
      <alignment horizontal="left" vertical="top" wrapText="1"/>
    </xf>
    <xf numFmtId="0" fontId="91" fillId="0" borderId="38" xfId="0" applyFont="1" applyBorder="1" applyAlignment="1">
      <alignment horizontal="left" vertical="top" wrapText="1"/>
    </xf>
    <xf numFmtId="0" fontId="92" fillId="14" borderId="15" xfId="0" applyFont="1" applyFill="1" applyBorder="1" applyAlignment="1">
      <alignment horizontal="left" vertical="top"/>
    </xf>
    <xf numFmtId="0" fontId="50" fillId="14" borderId="13" xfId="0" applyFont="1" applyFill="1" applyBorder="1" applyAlignment="1">
      <alignment horizontal="left" vertical="top" wrapText="1"/>
    </xf>
    <xf numFmtId="0" fontId="50" fillId="14" borderId="15" xfId="0" applyFont="1" applyFill="1" applyBorder="1" applyAlignment="1">
      <alignment horizontal="left" vertical="top" wrapText="1"/>
    </xf>
    <xf numFmtId="0" fontId="46" fillId="0" borderId="0" xfId="0" applyFont="1" applyAlignment="1">
      <alignment vertical="top"/>
    </xf>
    <xf numFmtId="0" fontId="54" fillId="12" borderId="9" xfId="4" applyFont="1" applyFill="1" applyBorder="1" applyAlignment="1">
      <alignment horizontal="left" vertical="center" wrapText="1"/>
    </xf>
    <xf numFmtId="0" fontId="54" fillId="12" borderId="6" xfId="4" applyFont="1" applyFill="1" applyBorder="1" applyAlignment="1">
      <alignment horizontal="left" vertical="center" wrapText="1"/>
    </xf>
    <xf numFmtId="0" fontId="49" fillId="0" borderId="4" xfId="0" applyFont="1" applyFill="1" applyBorder="1" applyAlignment="1">
      <alignment vertical="top"/>
    </xf>
    <xf numFmtId="0" fontId="54" fillId="12" borderId="3" xfId="4" applyFont="1" applyFill="1" applyBorder="1" applyAlignment="1">
      <alignment horizontal="left" vertical="center"/>
    </xf>
    <xf numFmtId="0" fontId="66" fillId="12" borderId="9" xfId="0" applyFont="1" applyFill="1" applyBorder="1" applyAlignment="1"/>
    <xf numFmtId="0" fontId="54" fillId="12" borderId="6" xfId="0" applyFont="1" applyFill="1" applyBorder="1" applyAlignment="1">
      <alignment wrapText="1"/>
    </xf>
    <xf numFmtId="0" fontId="54" fillId="12" borderId="1" xfId="4" applyFont="1" applyFill="1" applyBorder="1" applyAlignment="1">
      <alignment vertical="center" textRotation="90" wrapText="1"/>
    </xf>
    <xf numFmtId="0" fontId="47" fillId="0" borderId="1" xfId="0" applyFont="1" applyBorder="1"/>
    <xf numFmtId="0" fontId="47" fillId="0" borderId="1" xfId="0" applyFont="1" applyBorder="1" applyAlignment="1">
      <alignment wrapText="1"/>
    </xf>
    <xf numFmtId="0" fontId="47" fillId="0" borderId="1" xfId="0" applyFont="1" applyBorder="1" applyAlignment="1"/>
    <xf numFmtId="0" fontId="47" fillId="19" borderId="1" xfId="0" applyFont="1" applyFill="1" applyBorder="1" applyAlignment="1">
      <alignment wrapText="1"/>
    </xf>
    <xf numFmtId="0" fontId="46" fillId="0" borderId="0" xfId="0" applyFont="1" applyAlignment="1">
      <alignment vertical="top"/>
    </xf>
    <xf numFmtId="0" fontId="49" fillId="0" borderId="12" xfId="7" applyFont="1" applyFill="1" applyBorder="1" applyAlignment="1">
      <alignment horizontal="left" vertical="center" wrapText="1"/>
    </xf>
    <xf numFmtId="0" fontId="46" fillId="0" borderId="7" xfId="8" applyFont="1" applyBorder="1" applyAlignment="1">
      <alignment vertical="top" wrapText="1"/>
    </xf>
    <xf numFmtId="0" fontId="46" fillId="0" borderId="2" xfId="8" applyFont="1" applyBorder="1" applyAlignment="1">
      <alignment vertical="top"/>
    </xf>
    <xf numFmtId="0" fontId="46" fillId="0" borderId="11" xfId="8" applyFont="1" applyBorder="1" applyAlignment="1">
      <alignment horizontal="left" vertical="top"/>
    </xf>
    <xf numFmtId="15" fontId="46" fillId="0" borderId="5" xfId="8" applyNumberFormat="1" applyFont="1" applyBorder="1" applyAlignment="1">
      <alignment horizontal="left" vertical="top"/>
    </xf>
    <xf numFmtId="0" fontId="46" fillId="25" borderId="0" xfId="0" applyFont="1" applyFill="1" applyAlignment="1">
      <alignment vertical="top"/>
    </xf>
    <xf numFmtId="164" fontId="46" fillId="25" borderId="15" xfId="0" applyNumberFormat="1" applyFont="1" applyFill="1" applyBorder="1" applyAlignment="1">
      <alignment horizontal="left" vertical="top" wrapText="1"/>
    </xf>
    <xf numFmtId="0" fontId="78" fillId="0" borderId="10" xfId="0" applyFont="1" applyBorder="1" applyAlignment="1">
      <alignment vertical="top" wrapText="1"/>
    </xf>
    <xf numFmtId="0" fontId="46" fillId="0" borderId="46" xfId="0" applyFont="1" applyFill="1" applyBorder="1" applyAlignment="1">
      <alignment vertical="top" wrapText="1"/>
    </xf>
    <xf numFmtId="0" fontId="46" fillId="19" borderId="15" xfId="0" applyFont="1" applyFill="1" applyBorder="1" applyAlignment="1">
      <alignment vertical="top" wrapText="1"/>
    </xf>
    <xf numFmtId="0" fontId="46" fillId="19" borderId="15" xfId="0" applyFont="1" applyFill="1" applyBorder="1" applyAlignment="1">
      <alignment horizontal="right" vertical="top" wrapText="1"/>
    </xf>
    <xf numFmtId="0" fontId="46" fillId="0" borderId="2" xfId="0" applyFont="1" applyFill="1" applyBorder="1" applyAlignment="1">
      <alignment horizontal="left" vertical="top" wrapText="1"/>
    </xf>
    <xf numFmtId="0" fontId="65" fillId="0" borderId="5" xfId="0" applyFont="1" applyFill="1" applyBorder="1" applyAlignment="1">
      <alignment vertical="top" wrapText="1"/>
    </xf>
    <xf numFmtId="0" fontId="80" fillId="0" borderId="0" xfId="0" applyFont="1" applyBorder="1" applyProtection="1">
      <protection locked="0"/>
    </xf>
    <xf numFmtId="0" fontId="78" fillId="19" borderId="2" xfId="0" applyFont="1" applyFill="1" applyBorder="1" applyAlignment="1" applyProtection="1">
      <alignment vertical="top"/>
      <protection locked="0"/>
    </xf>
    <xf numFmtId="0" fontId="78" fillId="19" borderId="24" xfId="0" applyFont="1" applyFill="1" applyBorder="1" applyAlignment="1" applyProtection="1">
      <alignment vertical="top"/>
      <protection locked="0"/>
    </xf>
    <xf numFmtId="0" fontId="43" fillId="26" borderId="47" xfId="0" applyFont="1" applyFill="1" applyBorder="1" applyAlignment="1"/>
    <xf numFmtId="0" fontId="0" fillId="26" borderId="47" xfId="0" applyFill="1" applyBorder="1" applyAlignment="1"/>
    <xf numFmtId="0" fontId="0" fillId="0" borderId="0" xfId="0" applyAlignment="1"/>
    <xf numFmtId="0" fontId="0" fillId="27" borderId="47" xfId="0" applyFill="1" applyBorder="1" applyAlignment="1">
      <alignment horizontal="right"/>
    </xf>
    <xf numFmtId="0" fontId="0" fillId="0" borderId="47" xfId="0" applyBorder="1" applyAlignment="1">
      <alignment horizontal="center"/>
    </xf>
    <xf numFmtId="0" fontId="0" fillId="26" borderId="47" xfId="0" applyFill="1" applyBorder="1" applyAlignment="1">
      <alignment horizontal="center"/>
    </xf>
    <xf numFmtId="0" fontId="0" fillId="0" borderId="0" xfId="0" applyAlignment="1">
      <alignment horizontal="center"/>
    </xf>
    <xf numFmtId="0" fontId="0" fillId="27" borderId="48" xfId="0" applyFill="1" applyBorder="1" applyAlignment="1">
      <alignment horizontal="right"/>
    </xf>
    <xf numFmtId="0" fontId="77" fillId="0" borderId="1" xfId="0" applyFont="1" applyFill="1" applyBorder="1" applyAlignment="1">
      <alignment vertical="top" wrapText="1"/>
    </xf>
    <xf numFmtId="0" fontId="77" fillId="0" borderId="6" xfId="0" applyFont="1" applyFill="1" applyBorder="1" applyAlignment="1">
      <alignment vertical="top" wrapText="1"/>
    </xf>
    <xf numFmtId="0" fontId="46" fillId="0" borderId="0" xfId="0" applyFont="1" applyFill="1" applyBorder="1" applyAlignment="1">
      <alignment wrapText="1"/>
    </xf>
    <xf numFmtId="14" fontId="50" fillId="0" borderId="12" xfId="0" applyNumberFormat="1" applyFont="1" applyFill="1" applyBorder="1" applyAlignment="1">
      <alignment vertical="top" wrapText="1"/>
    </xf>
    <xf numFmtId="0" fontId="66" fillId="13" borderId="3" xfId="0" applyFont="1" applyFill="1" applyBorder="1" applyAlignment="1">
      <alignment vertical="center"/>
    </xf>
    <xf numFmtId="0" fontId="66" fillId="13" borderId="9" xfId="0" applyFont="1" applyFill="1" applyBorder="1" applyAlignment="1">
      <alignment vertical="center"/>
    </xf>
    <xf numFmtId="0" fontId="66" fillId="13" borderId="9" xfId="0" applyFont="1" applyFill="1" applyBorder="1" applyAlignment="1">
      <alignment vertical="center" wrapText="1"/>
    </xf>
    <xf numFmtId="0" fontId="66" fillId="13" borderId="6" xfId="0" applyFont="1" applyFill="1" applyBorder="1" applyAlignment="1">
      <alignment vertical="center" wrapText="1"/>
    </xf>
    <xf numFmtId="0" fontId="47" fillId="0" borderId="1" xfId="0" applyFont="1" applyFill="1" applyBorder="1" applyAlignment="1">
      <alignment vertical="top" wrapText="1"/>
    </xf>
    <xf numFmtId="0" fontId="46" fillId="0" borderId="0" xfId="0" applyFont="1" applyAlignment="1">
      <alignment vertical="top" wrapText="1"/>
    </xf>
    <xf numFmtId="0" fontId="68" fillId="0" borderId="1" xfId="0" applyFont="1" applyFill="1" applyBorder="1" applyAlignment="1">
      <alignment vertical="top" wrapText="1"/>
    </xf>
    <xf numFmtId="0" fontId="97" fillId="0" borderId="1" xfId="0" applyFont="1" applyFill="1" applyBorder="1" applyAlignment="1">
      <alignment vertical="top" wrapText="1"/>
    </xf>
    <xf numFmtId="0" fontId="68" fillId="0" borderId="1" xfId="0" applyFont="1" applyFill="1" applyBorder="1" applyAlignment="1">
      <alignment horizontal="center" vertical="top" wrapText="1"/>
    </xf>
    <xf numFmtId="0" fontId="68" fillId="0" borderId="1" xfId="10" applyFont="1" applyFill="1" applyBorder="1" applyAlignment="1">
      <alignment horizontal="center" vertical="top" wrapText="1"/>
    </xf>
    <xf numFmtId="0" fontId="68" fillId="0" borderId="1" xfId="0" applyFont="1" applyBorder="1" applyAlignment="1">
      <alignment vertical="top" wrapText="1"/>
    </xf>
    <xf numFmtId="14" fontId="68" fillId="0" borderId="1" xfId="0" applyNumberFormat="1" applyFont="1" applyBorder="1" applyAlignment="1">
      <alignment vertical="top" wrapText="1"/>
    </xf>
    <xf numFmtId="0" fontId="49" fillId="0" borderId="0" xfId="0" applyFont="1" applyFill="1"/>
    <xf numFmtId="0" fontId="46" fillId="0" borderId="0" xfId="0" applyFont="1" applyAlignment="1">
      <alignment vertical="top"/>
    </xf>
    <xf numFmtId="0" fontId="46" fillId="0" borderId="0" xfId="0" applyFont="1" applyAlignment="1">
      <alignment vertical="top" wrapText="1"/>
    </xf>
    <xf numFmtId="0" fontId="46" fillId="0" borderId="0" xfId="0" applyFont="1" applyAlignment="1">
      <alignment vertical="top"/>
    </xf>
    <xf numFmtId="0" fontId="90" fillId="0" borderId="1" xfId="0" applyFont="1" applyBorder="1" applyAlignment="1">
      <alignment vertical="top" wrapText="1"/>
    </xf>
    <xf numFmtId="0" fontId="46" fillId="19" borderId="0" xfId="0" applyFont="1" applyFill="1" applyAlignment="1">
      <alignment vertical="top"/>
    </xf>
    <xf numFmtId="0" fontId="49" fillId="29" borderId="1" xfId="0" applyFont="1" applyFill="1" applyBorder="1" applyAlignment="1">
      <alignment vertical="top" wrapText="1"/>
    </xf>
    <xf numFmtId="0" fontId="46" fillId="29" borderId="3" xfId="0" applyFont="1" applyFill="1" applyBorder="1" applyAlignment="1">
      <alignment vertical="top" wrapText="1"/>
    </xf>
    <xf numFmtId="0" fontId="46" fillId="0" borderId="3" xfId="0" applyFont="1" applyBorder="1" applyAlignment="1">
      <alignment vertical="top" wrapText="1"/>
    </xf>
    <xf numFmtId="0" fontId="55" fillId="29" borderId="1" xfId="0" applyFont="1" applyFill="1" applyBorder="1" applyAlignment="1">
      <alignment vertical="top" wrapText="1"/>
    </xf>
    <xf numFmtId="0" fontId="46" fillId="24" borderId="1" xfId="0" applyFont="1" applyFill="1" applyBorder="1" applyAlignment="1">
      <alignment vertical="top" wrapText="1"/>
    </xf>
    <xf numFmtId="0" fontId="98" fillId="0" borderId="1" xfId="0" applyFont="1" applyBorder="1" applyAlignment="1">
      <alignment vertical="top" wrapText="1"/>
    </xf>
    <xf numFmtId="0" fontId="99" fillId="0" borderId="1" xfId="0" applyFont="1" applyBorder="1" applyAlignment="1">
      <alignment vertical="top" wrapText="1"/>
    </xf>
    <xf numFmtId="49" fontId="63" fillId="16" borderId="1" xfId="0" applyNumberFormat="1" applyFont="1" applyFill="1" applyBorder="1" applyAlignment="1">
      <alignment vertical="top" wrapText="1"/>
    </xf>
    <xf numFmtId="0" fontId="49" fillId="16" borderId="1" xfId="0" applyFont="1" applyFill="1" applyBorder="1" applyAlignment="1">
      <alignment vertical="top"/>
    </xf>
    <xf numFmtId="0" fontId="46" fillId="16" borderId="1" xfId="0" applyFont="1" applyFill="1" applyBorder="1" applyAlignment="1">
      <alignment vertical="top" wrapText="1"/>
    </xf>
    <xf numFmtId="0" fontId="55" fillId="16" borderId="1" xfId="0" applyFont="1" applyFill="1" applyBorder="1" applyAlignment="1">
      <alignment vertical="top" wrapText="1"/>
    </xf>
    <xf numFmtId="15" fontId="100" fillId="0" borderId="11" xfId="8" applyNumberFormat="1" applyFont="1" applyBorder="1" applyAlignment="1">
      <alignment horizontal="left" vertical="top" wrapText="1"/>
    </xf>
    <xf numFmtId="0" fontId="68" fillId="19" borderId="4" xfId="0" applyFont="1" applyFill="1" applyBorder="1" applyAlignment="1">
      <alignment vertical="top" wrapText="1"/>
    </xf>
    <xf numFmtId="0" fontId="49" fillId="19" borderId="0" xfId="0" applyFont="1" applyFill="1" applyAlignment="1">
      <alignment vertical="top" wrapText="1"/>
    </xf>
    <xf numFmtId="0" fontId="50" fillId="19" borderId="0" xfId="0" applyFont="1" applyFill="1" applyAlignment="1">
      <alignment vertical="top"/>
    </xf>
    <xf numFmtId="0" fontId="46" fillId="19" borderId="0" xfId="0" applyFont="1" applyFill="1" applyAlignment="1">
      <alignment vertical="top" wrapText="1"/>
    </xf>
    <xf numFmtId="0" fontId="82" fillId="0" borderId="51" xfId="0" applyFont="1" applyFill="1" applyBorder="1" applyAlignment="1" applyProtection="1">
      <alignment vertical="top" wrapText="1"/>
    </xf>
    <xf numFmtId="0" fontId="82" fillId="0" borderId="15" xfId="0" applyFont="1" applyFill="1" applyBorder="1" applyAlignment="1" applyProtection="1">
      <alignment vertical="top" wrapText="1"/>
      <protection locked="0"/>
    </xf>
    <xf numFmtId="0" fontId="78" fillId="0" borderId="52" xfId="0" applyFont="1" applyFill="1" applyBorder="1" applyAlignment="1" applyProtection="1">
      <alignment vertical="top" wrapText="1"/>
    </xf>
    <xf numFmtId="0" fontId="63" fillId="0" borderId="0" xfId="0" applyFont="1" applyBorder="1" applyAlignment="1">
      <alignment horizontal="left" vertical="top" wrapText="1"/>
    </xf>
    <xf numFmtId="0" fontId="47" fillId="0" borderId="0" xfId="0" applyFont="1" applyFill="1" applyBorder="1" applyAlignment="1">
      <alignment horizontal="left" vertical="top"/>
    </xf>
    <xf numFmtId="0" fontId="54" fillId="0" borderId="0" xfId="0" applyNumberFormat="1" applyFont="1" applyAlignment="1">
      <alignment horizontal="left" vertical="top"/>
    </xf>
    <xf numFmtId="0" fontId="54" fillId="0" borderId="0" xfId="0" applyFont="1" applyAlignment="1">
      <alignment horizontal="left" vertical="top"/>
    </xf>
    <xf numFmtId="0" fontId="66" fillId="0" borderId="0" xfId="0" applyNumberFormat="1" applyFont="1" applyAlignment="1">
      <alignment horizontal="left" vertical="top" wrapText="1"/>
    </xf>
    <xf numFmtId="0" fontId="47" fillId="0" borderId="0" xfId="0" applyFont="1" applyAlignment="1">
      <alignment horizontal="left" vertical="top"/>
    </xf>
    <xf numFmtId="0" fontId="47" fillId="19" borderId="0" xfId="0" applyFont="1" applyFill="1" applyAlignment="1">
      <alignment horizontal="left" vertical="top"/>
    </xf>
    <xf numFmtId="0" fontId="47" fillId="0" borderId="0" xfId="0" applyFont="1" applyAlignment="1">
      <alignment horizontal="left" vertical="top" wrapText="1"/>
    </xf>
    <xf numFmtId="0" fontId="68" fillId="0" borderId="0" xfId="0" applyFont="1" applyFill="1"/>
    <xf numFmtId="0" fontId="54" fillId="5" borderId="3" xfId="0" applyFont="1" applyFill="1" applyBorder="1" applyAlignment="1"/>
    <xf numFmtId="0" fontId="54" fillId="5" borderId="6" xfId="0" applyFont="1" applyFill="1" applyBorder="1" applyAlignment="1"/>
    <xf numFmtId="0" fontId="46" fillId="0" borderId="0" xfId="0" applyFont="1" applyFill="1" applyAlignment="1">
      <alignment horizontal="left" vertical="top"/>
    </xf>
    <xf numFmtId="0" fontId="95" fillId="0" borderId="0" xfId="0" applyFont="1" applyBorder="1" applyAlignment="1">
      <alignment horizontal="left"/>
    </xf>
    <xf numFmtId="0" fontId="95" fillId="0" borderId="0" xfId="0" applyFont="1" applyAlignment="1"/>
    <xf numFmtId="0" fontId="78" fillId="0" borderId="0" xfId="11" applyFont="1"/>
    <xf numFmtId="0" fontId="46" fillId="0" borderId="1" xfId="11" applyFont="1" applyBorder="1" applyAlignment="1">
      <alignment wrapText="1"/>
    </xf>
    <xf numFmtId="0" fontId="78" fillId="0" borderId="1" xfId="11" applyFont="1" applyBorder="1"/>
    <xf numFmtId="0" fontId="82" fillId="14" borderId="12" xfId="11" applyFont="1" applyFill="1" applyBorder="1"/>
    <xf numFmtId="0" fontId="49" fillId="14" borderId="12" xfId="11" applyFont="1" applyFill="1" applyBorder="1" applyAlignment="1">
      <alignment wrapText="1"/>
    </xf>
    <xf numFmtId="0" fontId="82" fillId="14" borderId="1" xfId="11" applyFont="1" applyFill="1" applyBorder="1" applyAlignment="1">
      <alignment wrapText="1"/>
    </xf>
    <xf numFmtId="0" fontId="82" fillId="14" borderId="1" xfId="11" applyFont="1" applyFill="1" applyBorder="1"/>
    <xf numFmtId="0" fontId="101" fillId="28" borderId="3" xfId="11" applyFont="1" applyFill="1" applyBorder="1" applyAlignment="1">
      <alignment vertical="center" wrapText="1"/>
    </xf>
    <xf numFmtId="0" fontId="104" fillId="0" borderId="6" xfId="11" applyFont="1" applyFill="1" applyBorder="1" applyAlignment="1">
      <alignment wrapText="1"/>
    </xf>
    <xf numFmtId="0" fontId="78" fillId="0" borderId="1" xfId="11" applyFont="1" applyBorder="1" applyAlignment="1">
      <alignment horizontal="left"/>
    </xf>
    <xf numFmtId="0" fontId="78" fillId="0" borderId="8" xfId="11" applyFont="1" applyBorder="1" applyAlignment="1">
      <alignment wrapText="1"/>
    </xf>
    <xf numFmtId="0" fontId="78" fillId="0" borderId="12" xfId="11" applyFont="1" applyBorder="1"/>
    <xf numFmtId="0" fontId="78" fillId="28" borderId="3" xfId="11" applyFont="1" applyFill="1" applyBorder="1"/>
    <xf numFmtId="0" fontId="46" fillId="28" borderId="3" xfId="11" applyFont="1" applyFill="1" applyBorder="1" applyAlignment="1">
      <alignment wrapText="1"/>
    </xf>
    <xf numFmtId="0" fontId="78" fillId="0" borderId="14" xfId="11" applyFont="1" applyBorder="1"/>
    <xf numFmtId="0" fontId="101" fillId="28" borderId="3" xfId="11" applyFont="1" applyFill="1" applyBorder="1" applyAlignment="1">
      <alignment wrapText="1"/>
    </xf>
    <xf numFmtId="0" fontId="78" fillId="0" borderId="9" xfId="11" applyFont="1" applyBorder="1" applyAlignment="1">
      <alignment wrapText="1"/>
    </xf>
    <xf numFmtId="0" fontId="46" fillId="19" borderId="9" xfId="11" applyFont="1" applyFill="1" applyBorder="1" applyAlignment="1">
      <alignment wrapText="1"/>
    </xf>
    <xf numFmtId="0" fontId="78" fillId="0" borderId="11" xfId="11" applyFont="1" applyBorder="1" applyAlignment="1">
      <alignment wrapText="1"/>
    </xf>
    <xf numFmtId="0" fontId="78" fillId="0" borderId="14" xfId="11" applyFont="1" applyBorder="1" applyAlignment="1">
      <alignment horizontal="left"/>
    </xf>
    <xf numFmtId="0" fontId="106" fillId="28" borderId="3" xfId="11" applyFont="1" applyFill="1" applyBorder="1" applyAlignment="1">
      <alignment wrapText="1"/>
    </xf>
    <xf numFmtId="0" fontId="78" fillId="28" borderId="7" xfId="11" applyFont="1" applyFill="1" applyBorder="1"/>
    <xf numFmtId="0" fontId="78" fillId="0" borderId="0" xfId="11" applyFont="1" applyBorder="1"/>
    <xf numFmtId="0" fontId="78" fillId="0" borderId="0" xfId="11" applyFont="1" applyFill="1"/>
    <xf numFmtId="0" fontId="78" fillId="0" borderId="0" xfId="11" applyFont="1" applyAlignment="1">
      <alignment wrapText="1"/>
    </xf>
    <xf numFmtId="49" fontId="49" fillId="14" borderId="1" xfId="0" applyNumberFormat="1" applyFont="1" applyFill="1" applyBorder="1" applyAlignment="1">
      <alignment vertical="top"/>
    </xf>
    <xf numFmtId="0" fontId="49" fillId="14" borderId="1" xfId="0" applyFont="1" applyFill="1" applyBorder="1" applyAlignment="1">
      <alignment vertical="top"/>
    </xf>
    <xf numFmtId="0" fontId="46" fillId="14" borderId="1" xfId="0" applyFont="1" applyFill="1" applyBorder="1" applyAlignment="1">
      <alignment vertical="top" wrapText="1"/>
    </xf>
    <xf numFmtId="0" fontId="47" fillId="0" borderId="15" xfId="0" applyFont="1" applyFill="1" applyBorder="1" applyAlignment="1">
      <alignment horizontal="left" vertical="top"/>
    </xf>
    <xf numFmtId="0" fontId="107" fillId="11" borderId="0" xfId="0" applyFont="1" applyFill="1" applyAlignment="1">
      <alignment horizontal="center" vertical="center" wrapText="1"/>
    </xf>
    <xf numFmtId="0" fontId="78" fillId="28" borderId="3" xfId="11" applyFont="1" applyFill="1" applyBorder="1" applyAlignment="1">
      <alignment wrapText="1"/>
    </xf>
    <xf numFmtId="0" fontId="101" fillId="14" borderId="0" xfId="11" applyFont="1" applyFill="1" applyBorder="1" applyAlignment="1">
      <alignment wrapText="1"/>
    </xf>
    <xf numFmtId="0" fontId="101" fillId="14" borderId="1" xfId="11" applyFont="1" applyFill="1" applyBorder="1" applyAlignment="1">
      <alignment wrapText="1"/>
    </xf>
    <xf numFmtId="0" fontId="101" fillId="14" borderId="1" xfId="11" applyFont="1" applyFill="1" applyBorder="1" applyAlignment="1">
      <alignment vertical="center" wrapText="1"/>
    </xf>
    <xf numFmtId="0" fontId="106" fillId="28" borderId="3" xfId="11" applyFont="1" applyFill="1" applyBorder="1" applyAlignment="1">
      <alignment vertical="center" wrapText="1"/>
    </xf>
    <xf numFmtId="0" fontId="106" fillId="28" borderId="3" xfId="11" applyFont="1" applyFill="1" applyBorder="1"/>
    <xf numFmtId="0" fontId="82" fillId="14" borderId="8" xfId="11" applyFont="1" applyFill="1" applyBorder="1"/>
    <xf numFmtId="0" fontId="82" fillId="14" borderId="17" xfId="11" applyFont="1" applyFill="1" applyBorder="1" applyAlignment="1">
      <alignment horizontal="center" vertical="center"/>
    </xf>
    <xf numFmtId="0" fontId="49" fillId="14" borderId="1" xfId="11" applyFont="1" applyFill="1" applyBorder="1" applyAlignment="1">
      <alignment wrapText="1"/>
    </xf>
    <xf numFmtId="0" fontId="106" fillId="14" borderId="1" xfId="11" applyFont="1" applyFill="1" applyBorder="1" applyAlignment="1">
      <alignment vertical="center" wrapText="1"/>
    </xf>
    <xf numFmtId="0" fontId="46" fillId="14" borderId="1" xfId="11" applyFont="1" applyFill="1" applyBorder="1" applyAlignment="1">
      <alignment wrapText="1"/>
    </xf>
    <xf numFmtId="0" fontId="106" fillId="14" borderId="1" xfId="11" applyFont="1" applyFill="1" applyBorder="1" applyAlignment="1">
      <alignment wrapText="1"/>
    </xf>
    <xf numFmtId="0" fontId="78" fillId="14" borderId="1" xfId="11" applyFont="1" applyFill="1" applyBorder="1" applyAlignment="1">
      <alignment wrapText="1"/>
    </xf>
    <xf numFmtId="0" fontId="78" fillId="0" borderId="0" xfId="11" applyFont="1" applyFill="1" applyBorder="1" applyAlignment="1">
      <alignment wrapText="1"/>
    </xf>
    <xf numFmtId="0" fontId="46" fillId="0" borderId="0" xfId="0" applyFont="1" applyAlignment="1">
      <alignment vertical="top" wrapText="1"/>
    </xf>
    <xf numFmtId="0" fontId="102" fillId="14" borderId="0" xfId="11" applyFont="1" applyFill="1" applyAlignment="1">
      <alignment horizontal="left" vertical="center"/>
    </xf>
    <xf numFmtId="0" fontId="82" fillId="14" borderId="0" xfId="11" applyFont="1" applyFill="1" applyAlignment="1">
      <alignment horizontal="left" vertical="center"/>
    </xf>
    <xf numFmtId="0" fontId="78" fillId="14" borderId="4" xfId="11" applyFont="1" applyFill="1" applyBorder="1"/>
    <xf numFmtId="0" fontId="104" fillId="14" borderId="4" xfId="11" applyFont="1" applyFill="1" applyBorder="1" applyAlignment="1">
      <alignment wrapText="1"/>
    </xf>
    <xf numFmtId="0" fontId="78" fillId="14" borderId="5" xfId="11" applyFont="1" applyFill="1" applyBorder="1"/>
    <xf numFmtId="0" fontId="78" fillId="14" borderId="8" xfId="11" applyFont="1" applyFill="1" applyBorder="1"/>
    <xf numFmtId="0" fontId="78" fillId="14" borderId="11" xfId="11" applyFont="1" applyFill="1" applyBorder="1" applyAlignment="1">
      <alignment wrapText="1"/>
    </xf>
    <xf numFmtId="0" fontId="78" fillId="14" borderId="11" xfId="11" applyFont="1" applyFill="1" applyBorder="1"/>
    <xf numFmtId="0" fontId="78" fillId="14" borderId="6" xfId="11" applyFont="1" applyFill="1" applyBorder="1"/>
    <xf numFmtId="0" fontId="102" fillId="30" borderId="3" xfId="11" applyFont="1" applyFill="1" applyBorder="1" applyAlignment="1">
      <alignment wrapText="1"/>
    </xf>
    <xf numFmtId="0" fontId="101" fillId="14" borderId="15" xfId="11" applyFont="1" applyFill="1" applyBorder="1" applyAlignment="1">
      <alignment wrapText="1"/>
    </xf>
    <xf numFmtId="0" fontId="46" fillId="14" borderId="0" xfId="11" applyFont="1" applyFill="1" applyBorder="1" applyAlignment="1">
      <alignment horizontal="center" vertical="center"/>
    </xf>
    <xf numFmtId="0" fontId="78" fillId="14" borderId="0" xfId="11" applyFont="1" applyFill="1" applyBorder="1"/>
    <xf numFmtId="0" fontId="78" fillId="14" borderId="0" xfId="11" applyFont="1" applyFill="1" applyBorder="1" applyAlignment="1">
      <alignment horizontal="center" vertical="center"/>
    </xf>
    <xf numFmtId="0" fontId="78" fillId="14" borderId="2" xfId="11" applyFont="1" applyFill="1" applyBorder="1" applyAlignment="1">
      <alignment wrapText="1"/>
    </xf>
    <xf numFmtId="0" fontId="78" fillId="14" borderId="7" xfId="11" applyFont="1" applyFill="1" applyBorder="1" applyAlignment="1">
      <alignment wrapText="1"/>
    </xf>
    <xf numFmtId="0" fontId="78" fillId="14" borderId="10" xfId="11" applyFont="1" applyFill="1" applyBorder="1" applyAlignment="1">
      <alignment wrapText="1"/>
    </xf>
    <xf numFmtId="0" fontId="78" fillId="14" borderId="10" xfId="11" applyFont="1" applyFill="1" applyBorder="1"/>
    <xf numFmtId="0" fontId="51" fillId="0" borderId="9" xfId="0" applyFont="1" applyFill="1" applyBorder="1" applyAlignment="1">
      <alignment vertical="top"/>
    </xf>
    <xf numFmtId="0" fontId="46" fillId="0" borderId="0" xfId="0" applyFont="1" applyAlignment="1">
      <alignment vertical="top"/>
    </xf>
    <xf numFmtId="0" fontId="48" fillId="0" borderId="0" xfId="0" applyFont="1" applyFill="1" applyAlignment="1" applyProtection="1">
      <alignment vertical="top" wrapText="1"/>
      <protection locked="0"/>
    </xf>
    <xf numFmtId="0" fontId="47" fillId="0" borderId="0" xfId="0" applyFont="1" applyFill="1" applyAlignment="1" applyProtection="1">
      <alignment vertical="top"/>
      <protection locked="0"/>
    </xf>
    <xf numFmtId="165" fontId="48" fillId="0" borderId="0" xfId="0" applyNumberFormat="1" applyFont="1"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47" fillId="0" borderId="0" xfId="0" applyFont="1" applyAlignment="1" applyProtection="1">
      <alignment vertical="top"/>
      <protection locked="0"/>
    </xf>
    <xf numFmtId="165" fontId="47" fillId="0" borderId="0" xfId="0" applyNumberFormat="1" applyFont="1" applyFill="1" applyAlignment="1" applyProtection="1">
      <alignment horizontal="left" vertical="top"/>
      <protection locked="0"/>
    </xf>
    <xf numFmtId="0" fontId="47" fillId="0" borderId="0" xfId="0" applyFont="1" applyFill="1" applyAlignment="1" applyProtection="1">
      <alignment horizontal="left" vertical="top"/>
      <protection locked="0"/>
    </xf>
    <xf numFmtId="0" fontId="48" fillId="0" borderId="0" xfId="0" applyFont="1" applyFill="1" applyAlignment="1" applyProtection="1">
      <alignment horizontal="left" vertical="top"/>
      <protection locked="0"/>
    </xf>
    <xf numFmtId="0" fontId="49" fillId="0" borderId="1" xfId="6" applyFont="1" applyFill="1" applyBorder="1" applyAlignment="1" applyProtection="1">
      <alignment vertical="top" wrapText="1"/>
      <protection locked="0"/>
    </xf>
    <xf numFmtId="0" fontId="49" fillId="0" borderId="1" xfId="6" applyFont="1" applyFill="1" applyBorder="1" applyAlignment="1" applyProtection="1">
      <alignment horizontal="center" vertical="top" wrapText="1"/>
      <protection locked="0"/>
    </xf>
    <xf numFmtId="15" fontId="49" fillId="0" borderId="1" xfId="6" applyNumberFormat="1" applyFont="1" applyFill="1" applyBorder="1" applyAlignment="1" applyProtection="1">
      <alignment horizontal="center" vertical="top" wrapText="1"/>
      <protection locked="0"/>
    </xf>
    <xf numFmtId="0" fontId="49" fillId="0" borderId="25" xfId="0" applyFont="1" applyFill="1" applyBorder="1" applyAlignment="1" applyProtection="1">
      <alignment horizontal="center" wrapText="1"/>
      <protection locked="0"/>
    </xf>
    <xf numFmtId="15" fontId="46" fillId="0" borderId="1" xfId="6" applyNumberFormat="1" applyFont="1" applyFill="1" applyBorder="1" applyAlignment="1" applyProtection="1">
      <alignment horizontal="left" vertical="top" wrapText="1"/>
      <protection locked="0"/>
    </xf>
    <xf numFmtId="0" fontId="65" fillId="16" borderId="1" xfId="0" applyFont="1" applyFill="1" applyBorder="1" applyAlignment="1">
      <alignment vertical="top" wrapText="1"/>
    </xf>
    <xf numFmtId="0" fontId="112" fillId="0" borderId="1" xfId="0" applyFont="1" applyBorder="1" applyAlignment="1">
      <alignment vertical="top" wrapText="1"/>
    </xf>
    <xf numFmtId="0" fontId="9" fillId="28" borderId="3" xfId="1" applyFill="1" applyBorder="1" applyAlignment="1" applyProtection="1"/>
    <xf numFmtId="0" fontId="49" fillId="16" borderId="7" xfId="9" applyFont="1" applyFill="1" applyBorder="1" applyAlignment="1">
      <alignment horizontal="left" vertical="top" wrapText="1"/>
    </xf>
    <xf numFmtId="0" fontId="49" fillId="16" borderId="10" xfId="9" applyFont="1" applyFill="1" applyBorder="1" applyAlignment="1">
      <alignment vertical="top"/>
    </xf>
    <xf numFmtId="0" fontId="49" fillId="16" borderId="8" xfId="9" applyFont="1" applyFill="1" applyBorder="1" applyAlignment="1">
      <alignment vertical="top" wrapText="1"/>
    </xf>
    <xf numFmtId="0" fontId="46" fillId="16" borderId="10" xfId="9" applyFont="1" applyFill="1" applyBorder="1" applyAlignment="1">
      <alignment vertical="top" wrapText="1"/>
    </xf>
    <xf numFmtId="0" fontId="66" fillId="16" borderId="10" xfId="9" applyFont="1" applyFill="1" applyBorder="1" applyAlignment="1">
      <alignment vertical="top" wrapText="1"/>
    </xf>
    <xf numFmtId="0" fontId="66" fillId="16" borderId="3" xfId="9" applyFont="1" applyFill="1" applyBorder="1" applyAlignment="1">
      <alignment horizontal="left" vertical="top" wrapText="1"/>
    </xf>
    <xf numFmtId="0" fontId="66" fillId="16" borderId="9" xfId="9" applyFont="1" applyFill="1" applyBorder="1" applyAlignment="1">
      <alignment vertical="top" wrapText="1"/>
    </xf>
    <xf numFmtId="0" fontId="46" fillId="16" borderId="9" xfId="9" applyFont="1" applyFill="1" applyBorder="1" applyAlignment="1">
      <alignment vertical="top" wrapText="1"/>
    </xf>
    <xf numFmtId="0" fontId="66" fillId="16" borderId="7" xfId="9" applyFont="1" applyFill="1" applyBorder="1" applyAlignment="1">
      <alignment horizontal="left" vertical="top"/>
    </xf>
    <xf numFmtId="0" fontId="113" fillId="16" borderId="10" xfId="0" applyFont="1" applyFill="1" applyBorder="1" applyAlignment="1">
      <alignment vertical="top" wrapText="1"/>
    </xf>
    <xf numFmtId="0" fontId="113" fillId="16" borderId="8" xfId="0" applyFont="1" applyFill="1" applyBorder="1" applyAlignment="1">
      <alignment vertical="top" wrapText="1"/>
    </xf>
    <xf numFmtId="0" fontId="72" fillId="0" borderId="0" xfId="9" applyFont="1" applyFill="1" applyBorder="1" applyAlignment="1"/>
    <xf numFmtId="0" fontId="4" fillId="26" borderId="47" xfId="0" applyFont="1" applyFill="1" applyBorder="1" applyAlignment="1">
      <alignment horizontal="center"/>
    </xf>
    <xf numFmtId="0" fontId="4" fillId="0" borderId="47" xfId="0" applyFont="1" applyBorder="1" applyAlignment="1"/>
    <xf numFmtId="0" fontId="4" fillId="0" borderId="47" xfId="0" applyFont="1" applyBorder="1" applyAlignment="1">
      <alignment wrapText="1"/>
    </xf>
    <xf numFmtId="0" fontId="4" fillId="0" borderId="48" xfId="0" applyFont="1" applyFill="1" applyBorder="1" applyAlignment="1">
      <alignment wrapText="1"/>
    </xf>
    <xf numFmtId="0" fontId="4" fillId="0" borderId="48" xfId="0" applyFont="1" applyFill="1" applyBorder="1" applyAlignment="1"/>
    <xf numFmtId="0" fontId="72" fillId="16" borderId="10" xfId="9" applyFont="1" applyFill="1" applyBorder="1" applyAlignment="1">
      <alignment vertical="top"/>
    </xf>
    <xf numFmtId="0" fontId="72" fillId="16" borderId="8" xfId="9" applyFont="1" applyFill="1" applyBorder="1" applyAlignment="1">
      <alignment vertical="top" wrapText="1"/>
    </xf>
    <xf numFmtId="0" fontId="66" fillId="16" borderId="3" xfId="9" applyFont="1" applyFill="1" applyBorder="1" applyAlignment="1">
      <alignment horizontal="left" vertical="top"/>
    </xf>
    <xf numFmtId="0" fontId="72" fillId="16" borderId="9" xfId="9" applyFont="1" applyFill="1" applyBorder="1" applyAlignment="1">
      <alignment vertical="top"/>
    </xf>
    <xf numFmtId="0" fontId="72" fillId="16" borderId="6" xfId="9" applyFont="1" applyFill="1" applyBorder="1" applyAlignment="1">
      <alignment vertical="top" wrapText="1"/>
    </xf>
    <xf numFmtId="0" fontId="113" fillId="16" borderId="9" xfId="0" applyFont="1" applyFill="1" applyBorder="1" applyAlignment="1">
      <alignment vertical="top" wrapText="1"/>
    </xf>
    <xf numFmtId="0" fontId="113" fillId="16" borderId="6" xfId="0" applyFont="1" applyFill="1" applyBorder="1" applyAlignment="1">
      <alignment vertical="top" wrapText="1"/>
    </xf>
    <xf numFmtId="0" fontId="49" fillId="16" borderId="67" xfId="9" applyFont="1" applyFill="1" applyBorder="1" applyAlignment="1">
      <alignment horizontal="left" vertical="top"/>
    </xf>
    <xf numFmtId="0" fontId="49" fillId="16" borderId="68" xfId="9" applyFont="1" applyFill="1" applyBorder="1" applyAlignment="1">
      <alignment vertical="top" wrapText="1"/>
    </xf>
    <xf numFmtId="0" fontId="46" fillId="16" borderId="68" xfId="9" applyFont="1" applyFill="1" applyBorder="1" applyAlignment="1">
      <alignment vertical="top"/>
    </xf>
    <xf numFmtId="0" fontId="47" fillId="16" borderId="69" xfId="9" applyFont="1" applyFill="1" applyBorder="1" applyAlignment="1">
      <alignment vertical="top" wrapText="1"/>
    </xf>
    <xf numFmtId="0" fontId="49" fillId="16" borderId="70" xfId="9" applyFont="1" applyFill="1" applyBorder="1" applyAlignment="1">
      <alignment horizontal="left" vertical="top"/>
    </xf>
    <xf numFmtId="0" fontId="47" fillId="16" borderId="71" xfId="9" applyFont="1" applyFill="1" applyBorder="1" applyAlignment="1">
      <alignment vertical="top" wrapText="1"/>
    </xf>
    <xf numFmtId="0" fontId="49" fillId="16" borderId="72" xfId="9" applyFont="1" applyFill="1" applyBorder="1" applyAlignment="1">
      <alignment horizontal="left" vertical="top"/>
    </xf>
    <xf numFmtId="0" fontId="46" fillId="16" borderId="73" xfId="9" applyFont="1" applyFill="1" applyBorder="1" applyAlignment="1">
      <alignment vertical="top"/>
    </xf>
    <xf numFmtId="0" fontId="47" fillId="16" borderId="74" xfId="9" applyFont="1" applyFill="1" applyBorder="1" applyAlignment="1">
      <alignment vertical="top" wrapText="1"/>
    </xf>
    <xf numFmtId="0" fontId="46" fillId="16" borderId="0" xfId="9" applyFont="1" applyFill="1" applyBorder="1" applyAlignment="1">
      <alignment vertical="top" wrapText="1"/>
    </xf>
    <xf numFmtId="0" fontId="46" fillId="16" borderId="73" xfId="9" applyFont="1" applyFill="1" applyBorder="1" applyAlignment="1">
      <alignment vertical="top" wrapText="1"/>
    </xf>
    <xf numFmtId="0" fontId="114" fillId="16" borderId="10" xfId="0" applyFont="1" applyFill="1" applyBorder="1" applyAlignment="1">
      <alignment vertical="top" wrapText="1"/>
    </xf>
    <xf numFmtId="0" fontId="114" fillId="16" borderId="8" xfId="0" applyFont="1" applyFill="1" applyBorder="1" applyAlignment="1">
      <alignment vertical="top" wrapText="1"/>
    </xf>
    <xf numFmtId="0" fontId="49" fillId="0" borderId="0" xfId="9" applyFont="1" applyFill="1" applyBorder="1" applyAlignment="1"/>
    <xf numFmtId="0" fontId="46" fillId="0" borderId="0" xfId="0" applyFont="1" applyAlignment="1">
      <alignment vertical="top" wrapText="1"/>
    </xf>
    <xf numFmtId="0" fontId="49" fillId="0" borderId="0" xfId="0" applyFont="1" applyAlignment="1">
      <alignment horizontal="left" vertical="top"/>
    </xf>
    <xf numFmtId="0" fontId="49" fillId="16" borderId="7" xfId="9" quotePrefix="1" applyFont="1" applyFill="1" applyBorder="1" applyAlignment="1">
      <alignment horizontal="left" vertical="top"/>
    </xf>
    <xf numFmtId="0" fontId="49" fillId="15" borderId="7" xfId="9" applyFont="1" applyFill="1" applyBorder="1" applyAlignment="1">
      <alignment horizontal="left" vertical="top" wrapText="1"/>
    </xf>
    <xf numFmtId="0" fontId="49" fillId="15" borderId="10" xfId="9" applyFont="1" applyFill="1" applyBorder="1" applyAlignment="1">
      <alignment vertical="top" wrapText="1"/>
    </xf>
    <xf numFmtId="0" fontId="49" fillId="15" borderId="10" xfId="9" applyFont="1" applyFill="1" applyBorder="1" applyAlignment="1">
      <alignment vertical="top"/>
    </xf>
    <xf numFmtId="0" fontId="49" fillId="15" borderId="8" xfId="9" applyFont="1" applyFill="1" applyBorder="1" applyAlignment="1">
      <alignment vertical="top" wrapText="1"/>
    </xf>
    <xf numFmtId="0" fontId="102" fillId="16" borderId="9" xfId="9" applyFont="1" applyFill="1" applyBorder="1" applyAlignment="1">
      <alignment vertical="top" wrapText="1"/>
    </xf>
    <xf numFmtId="0" fontId="115" fillId="16" borderId="9" xfId="0" applyFont="1" applyFill="1" applyBorder="1" applyAlignment="1">
      <alignment vertical="top" wrapText="1"/>
    </xf>
    <xf numFmtId="0" fontId="115" fillId="16" borderId="6" xfId="0" applyFont="1" applyFill="1" applyBorder="1" applyAlignment="1">
      <alignment vertical="top" wrapText="1"/>
    </xf>
    <xf numFmtId="0" fontId="104" fillId="0" borderId="0" xfId="9" applyFont="1" applyFill="1" applyBorder="1" applyAlignment="1"/>
    <xf numFmtId="0" fontId="46" fillId="19" borderId="1" xfId="9" applyFont="1" applyFill="1" applyBorder="1"/>
    <xf numFmtId="0" fontId="46" fillId="22" borderId="8" xfId="9" applyFont="1" applyFill="1" applyBorder="1"/>
    <xf numFmtId="0" fontId="46" fillId="0" borderId="0" xfId="9" applyFont="1"/>
    <xf numFmtId="0" fontId="46" fillId="22" borderId="5" xfId="9" applyFont="1" applyFill="1" applyBorder="1"/>
    <xf numFmtId="0" fontId="40" fillId="0" borderId="32" xfId="8" applyFont="1" applyBorder="1" applyAlignment="1">
      <alignment vertical="top" wrapText="1"/>
    </xf>
    <xf numFmtId="0" fontId="118" fillId="4" borderId="1" xfId="0" applyFont="1" applyFill="1" applyBorder="1" applyAlignment="1">
      <alignment horizontal="left" vertical="top" wrapText="1"/>
    </xf>
    <xf numFmtId="0" fontId="121" fillId="23" borderId="1" xfId="0" applyFont="1" applyFill="1" applyBorder="1" applyAlignment="1">
      <alignment horizontal="left" vertical="top" wrapText="1"/>
    </xf>
    <xf numFmtId="0" fontId="49" fillId="19" borderId="3" xfId="9" applyFont="1" applyFill="1" applyBorder="1" applyAlignment="1">
      <alignment horizontal="right" vertical="top" wrapText="1"/>
    </xf>
    <xf numFmtId="0" fontId="46" fillId="0" borderId="0" xfId="9" applyFont="1" applyAlignment="1">
      <alignment horizontal="right" wrapText="1"/>
    </xf>
    <xf numFmtId="0" fontId="46" fillId="0" borderId="1" xfId="0" applyFont="1" applyBorder="1" applyAlignment="1">
      <alignment horizontal="right"/>
    </xf>
    <xf numFmtId="0" fontId="46" fillId="0" borderId="3" xfId="0" applyFont="1" applyBorder="1" applyAlignment="1">
      <alignment horizontal="right"/>
    </xf>
    <xf numFmtId="0" fontId="46" fillId="19" borderId="3" xfId="0" applyFont="1" applyFill="1" applyBorder="1" applyAlignment="1">
      <alignment horizontal="right" vertical="top" wrapText="1"/>
    </xf>
    <xf numFmtId="0" fontId="46" fillId="0" borderId="0" xfId="0" applyFont="1" applyAlignment="1">
      <alignment horizontal="right"/>
    </xf>
    <xf numFmtId="0" fontId="46" fillId="0" borderId="0" xfId="0" quotePrefix="1" applyFont="1" applyAlignment="1">
      <alignment horizontal="right"/>
    </xf>
    <xf numFmtId="0" fontId="122" fillId="4" borderId="1" xfId="0" applyFont="1" applyFill="1" applyBorder="1" applyAlignment="1">
      <alignment horizontal="left" vertical="top" wrapText="1"/>
    </xf>
    <xf numFmtId="0" fontId="123" fillId="4" borderId="1" xfId="0" applyFont="1" applyFill="1" applyBorder="1" applyAlignment="1">
      <alignment horizontal="left" vertical="top" wrapText="1"/>
    </xf>
    <xf numFmtId="0" fontId="13" fillId="0" borderId="0" xfId="0" applyFont="1" applyAlignment="1">
      <alignment vertical="center"/>
    </xf>
    <xf numFmtId="0" fontId="11" fillId="0" borderId="0" xfId="0" applyFont="1"/>
    <xf numFmtId="0" fontId="11" fillId="0" borderId="0" xfId="0" applyFont="1" applyAlignment="1">
      <alignment horizontal="left" vertical="center" wrapText="1"/>
    </xf>
    <xf numFmtId="0" fontId="11" fillId="0" borderId="0" xfId="0" applyFont="1" applyAlignment="1">
      <alignment horizontal="left" vertical="center"/>
    </xf>
    <xf numFmtId="0" fontId="13" fillId="0" borderId="0" xfId="0" applyFont="1" applyAlignment="1">
      <alignment vertical="center" wrapText="1"/>
    </xf>
    <xf numFmtId="0" fontId="11" fillId="0" borderId="0" xfId="0" applyFont="1" applyAlignment="1">
      <alignment horizontal="center" vertical="center"/>
    </xf>
    <xf numFmtId="0" fontId="48" fillId="0" borderId="0" xfId="0" applyFont="1" applyFill="1" applyAlignment="1" applyProtection="1">
      <alignment vertical="top"/>
      <protection locked="0"/>
    </xf>
    <xf numFmtId="0" fontId="46" fillId="0" borderId="0" xfId="0" applyFont="1" applyFill="1" applyAlignment="1" applyProtection="1">
      <alignment vertical="top"/>
      <protection locked="0"/>
    </xf>
    <xf numFmtId="0" fontId="46" fillId="0" borderId="0" xfId="0" applyFont="1" applyAlignment="1">
      <alignment vertical="top"/>
    </xf>
    <xf numFmtId="0" fontId="49" fillId="0" borderId="0" xfId="0" applyFont="1" applyFill="1" applyAlignment="1" applyProtection="1">
      <alignment horizontal="right" vertical="top"/>
      <protection locked="0"/>
    </xf>
    <xf numFmtId="0" fontId="46" fillId="0" borderId="0" xfId="0" applyFont="1" applyFill="1" applyAlignment="1">
      <alignment vertical="top"/>
    </xf>
    <xf numFmtId="0" fontId="49" fillId="13" borderId="3" xfId="0" applyFont="1" applyFill="1" applyBorder="1" applyAlignment="1">
      <alignment vertical="top" wrapText="1"/>
    </xf>
    <xf numFmtId="0" fontId="49" fillId="13" borderId="6" xfId="0" applyFont="1" applyFill="1" applyBorder="1" applyAlignment="1">
      <alignment horizontal="left" vertical="top" wrapText="1"/>
    </xf>
    <xf numFmtId="0" fontId="46" fillId="0" borderId="0" xfId="0" applyFont="1" applyAlignment="1">
      <alignment vertical="top" wrapText="1"/>
    </xf>
    <xf numFmtId="0" fontId="46" fillId="0" borderId="0" xfId="0" applyFont="1" applyFill="1" applyAlignment="1">
      <alignment vertical="top" wrapText="1"/>
    </xf>
    <xf numFmtId="0" fontId="49" fillId="0" borderId="0" xfId="0" applyFont="1" applyFill="1" applyAlignment="1">
      <alignment vertical="top" wrapText="1"/>
    </xf>
    <xf numFmtId="0" fontId="50" fillId="0" borderId="0" xfId="0" applyFont="1" applyFill="1" applyAlignment="1">
      <alignment vertical="top" wrapText="1"/>
    </xf>
    <xf numFmtId="0" fontId="78" fillId="0" borderId="1" xfId="11" applyFont="1" applyBorder="1" applyAlignment="1">
      <alignment wrapText="1"/>
    </xf>
    <xf numFmtId="0" fontId="78" fillId="0" borderId="6" xfId="11" applyFont="1" applyBorder="1" applyAlignment="1">
      <alignment wrapText="1"/>
    </xf>
    <xf numFmtId="0" fontId="47" fillId="0" borderId="0" xfId="0" applyFont="1" applyAlignment="1"/>
    <xf numFmtId="0" fontId="76" fillId="0" borderId="0" xfId="1" applyFont="1" applyAlignment="1" applyProtection="1"/>
    <xf numFmtId="0" fontId="49" fillId="16" borderId="7" xfId="9" applyFont="1" applyFill="1" applyBorder="1" applyAlignment="1">
      <alignment horizontal="left" vertical="top"/>
    </xf>
    <xf numFmtId="0" fontId="46" fillId="0" borderId="0" xfId="0" applyFont="1" applyAlignment="1">
      <alignment horizontal="center" vertical="top" wrapText="1"/>
    </xf>
    <xf numFmtId="0" fontId="83" fillId="0" borderId="0" xfId="0" applyFont="1" applyAlignment="1" applyProtection="1">
      <alignment horizontal="center" vertical="top"/>
      <protection locked="0"/>
    </xf>
    <xf numFmtId="0" fontId="46" fillId="0" borderId="0" xfId="8" applyFont="1" applyBorder="1" applyAlignment="1">
      <alignment horizontal="left" vertical="top"/>
    </xf>
    <xf numFmtId="0" fontId="63" fillId="0" borderId="0" xfId="8" applyFont="1" applyAlignment="1">
      <alignment horizontal="center" vertical="top"/>
    </xf>
    <xf numFmtId="0" fontId="46" fillId="0" borderId="22" xfId="0" applyFont="1" applyBorder="1" applyAlignment="1">
      <alignment vertical="top" wrapText="1"/>
    </xf>
    <xf numFmtId="0" fontId="46" fillId="0" borderId="19" xfId="0" applyFont="1" applyBorder="1" applyAlignment="1">
      <alignment vertical="top" wrapText="1"/>
    </xf>
    <xf numFmtId="0" fontId="49" fillId="0" borderId="23" xfId="0" applyFont="1" applyBorder="1" applyAlignment="1">
      <alignment vertical="top" wrapText="1"/>
    </xf>
    <xf numFmtId="0" fontId="49" fillId="0" borderId="0" xfId="0" applyFont="1" applyAlignment="1">
      <alignment horizontal="left" vertical="top"/>
    </xf>
    <xf numFmtId="0" fontId="46" fillId="11" borderId="0" xfId="0" applyFont="1" applyFill="1" applyAlignment="1">
      <alignment vertical="top"/>
    </xf>
    <xf numFmtId="0" fontId="49" fillId="11" borderId="0" xfId="0" applyFont="1" applyFill="1" applyAlignment="1">
      <alignment vertical="top" wrapText="1"/>
    </xf>
    <xf numFmtId="0" fontId="87" fillId="13" borderId="1" xfId="0" applyFont="1" applyFill="1" applyBorder="1" applyAlignment="1">
      <alignment horizontal="center" vertical="top" wrapText="1"/>
    </xf>
    <xf numFmtId="0" fontId="46" fillId="11" borderId="0" xfId="0" applyFont="1" applyFill="1" applyAlignment="1">
      <alignment horizontal="left" vertical="top" wrapText="1"/>
    </xf>
    <xf numFmtId="0" fontId="66" fillId="13" borderId="1" xfId="0" applyFont="1" applyFill="1" applyBorder="1" applyAlignment="1">
      <alignment horizontal="left" vertical="center" wrapText="1"/>
    </xf>
    <xf numFmtId="0" fontId="66" fillId="13" borderId="9" xfId="0" applyFont="1" applyFill="1" applyBorder="1" applyAlignment="1">
      <alignment horizontal="left" vertical="center" wrapText="1"/>
    </xf>
    <xf numFmtId="0" fontId="49" fillId="13" borderId="1" xfId="0" applyFont="1" applyFill="1" applyBorder="1" applyAlignment="1">
      <alignment vertical="top" wrapText="1"/>
    </xf>
    <xf numFmtId="164" fontId="49" fillId="13" borderId="9" xfId="0" applyNumberFormat="1" applyFont="1" applyFill="1" applyBorder="1" applyAlignment="1">
      <alignment vertical="top" wrapText="1"/>
    </xf>
    <xf numFmtId="164" fontId="49" fillId="13" borderId="6" xfId="0" applyNumberFormat="1" applyFont="1" applyFill="1" applyBorder="1" applyAlignment="1">
      <alignment vertical="top" wrapText="1"/>
    </xf>
    <xf numFmtId="0" fontId="102" fillId="16" borderId="3" xfId="9" applyFont="1" applyFill="1" applyBorder="1" applyAlignment="1">
      <alignment horizontal="left" vertical="top" wrapText="1"/>
    </xf>
    <xf numFmtId="0" fontId="46" fillId="31" borderId="12" xfId="9" applyFont="1" applyFill="1" applyBorder="1" applyAlignment="1">
      <alignment vertical="top"/>
    </xf>
    <xf numFmtId="0" fontId="47" fillId="31" borderId="12" xfId="9" applyFont="1" applyFill="1" applyBorder="1" applyAlignment="1">
      <alignment vertical="top" wrapText="1"/>
    </xf>
    <xf numFmtId="0" fontId="46" fillId="31" borderId="1" xfId="9" applyFont="1" applyFill="1" applyBorder="1" applyAlignment="1">
      <alignment vertical="top"/>
    </xf>
    <xf numFmtId="0" fontId="47" fillId="31" borderId="1" xfId="9" applyFont="1" applyFill="1" applyBorder="1" applyAlignment="1">
      <alignment vertical="top" wrapText="1"/>
    </xf>
    <xf numFmtId="0" fontId="102" fillId="16" borderId="10" xfId="9" applyFont="1" applyFill="1" applyBorder="1" applyAlignment="1">
      <alignment vertical="top" wrapText="1"/>
    </xf>
    <xf numFmtId="0" fontId="49" fillId="15" borderId="3" xfId="9" applyFont="1" applyFill="1" applyBorder="1" applyAlignment="1">
      <alignment horizontal="left" vertical="top"/>
    </xf>
    <xf numFmtId="0" fontId="66" fillId="15" borderId="9" xfId="9" applyFont="1" applyFill="1" applyBorder="1" applyAlignment="1">
      <alignment vertical="top" wrapText="1"/>
    </xf>
    <xf numFmtId="0" fontId="46" fillId="15" borderId="9" xfId="9" applyFont="1" applyFill="1" applyBorder="1" applyAlignment="1">
      <alignment vertical="top"/>
    </xf>
    <xf numFmtId="0" fontId="47" fillId="15" borderId="6" xfId="9" applyFont="1" applyFill="1" applyBorder="1" applyAlignment="1">
      <alignment vertical="top" wrapText="1"/>
    </xf>
    <xf numFmtId="0" fontId="13" fillId="0" borderId="3" xfId="0" applyFont="1" applyBorder="1" applyAlignment="1">
      <alignment vertical="center"/>
    </xf>
    <xf numFmtId="0" fontId="13" fillId="0" borderId="9" xfId="0" applyFont="1" applyBorder="1" applyAlignment="1">
      <alignment vertical="center" wrapText="1"/>
    </xf>
    <xf numFmtId="0" fontId="124" fillId="0" borderId="6" xfId="0" applyFont="1" applyBorder="1" applyAlignment="1">
      <alignment vertical="center" wrapText="1"/>
    </xf>
    <xf numFmtId="0" fontId="46" fillId="0" borderId="0" xfId="0" applyFont="1" applyAlignment="1">
      <alignment horizontal="center" wrapText="1"/>
    </xf>
    <xf numFmtId="0" fontId="46" fillId="0" borderId="0" xfId="0" applyFont="1" applyAlignment="1">
      <alignment vertical="top" wrapText="1"/>
    </xf>
    <xf numFmtId="0" fontId="46" fillId="0" borderId="0" xfId="0" applyFont="1" applyFill="1" applyAlignment="1">
      <alignment vertical="top" wrapText="1"/>
    </xf>
    <xf numFmtId="0" fontId="49" fillId="11" borderId="0" xfId="0" applyFont="1" applyFill="1" applyAlignment="1">
      <alignment vertical="top" wrapText="1"/>
    </xf>
    <xf numFmtId="164" fontId="49" fillId="13" borderId="9" xfId="0" applyNumberFormat="1" applyFont="1" applyFill="1" applyBorder="1" applyAlignment="1">
      <alignment vertical="top" wrapText="1"/>
    </xf>
    <xf numFmtId="164" fontId="49" fillId="13" borderId="6" xfId="0" applyNumberFormat="1" applyFont="1" applyFill="1" applyBorder="1" applyAlignment="1">
      <alignment vertical="top" wrapText="1"/>
    </xf>
    <xf numFmtId="0" fontId="125" fillId="3" borderId="1" xfId="0" applyFont="1" applyFill="1" applyBorder="1" applyAlignment="1">
      <alignment vertical="top"/>
    </xf>
    <xf numFmtId="0" fontId="114" fillId="3" borderId="1" xfId="0" applyFont="1" applyFill="1" applyBorder="1" applyAlignment="1">
      <alignment horizontal="left" vertical="top"/>
    </xf>
    <xf numFmtId="0" fontId="0" fillId="3" borderId="1" xfId="0" applyFill="1" applyBorder="1" applyAlignment="1">
      <alignment vertical="top" wrapText="1"/>
    </xf>
    <xf numFmtId="0" fontId="0" fillId="0" borderId="1" xfId="0" applyBorder="1" applyAlignment="1">
      <alignment vertical="top" wrapText="1"/>
    </xf>
    <xf numFmtId="0" fontId="114" fillId="0" borderId="1" xfId="0" applyFont="1" applyBorder="1" applyAlignment="1">
      <alignment vertical="top"/>
    </xf>
    <xf numFmtId="0" fontId="114" fillId="0" borderId="1" xfId="0" applyFont="1" applyBorder="1" applyAlignment="1">
      <alignment horizontal="left" vertical="top"/>
    </xf>
    <xf numFmtId="0" fontId="114" fillId="0" borderId="13" xfId="0" applyFont="1" applyBorder="1" applyAlignment="1">
      <alignment vertical="top"/>
    </xf>
    <xf numFmtId="0" fontId="126" fillId="4" borderId="1" xfId="0" applyFont="1" applyFill="1" applyBorder="1" applyAlignment="1">
      <alignment vertical="top" wrapText="1"/>
    </xf>
    <xf numFmtId="0" fontId="127" fillId="0" borderId="1" xfId="0" applyFont="1" applyBorder="1" applyAlignment="1">
      <alignment vertical="top" wrapText="1"/>
    </xf>
    <xf numFmtId="0" fontId="128" fillId="10" borderId="1" xfId="0" applyFont="1" applyFill="1" applyBorder="1" applyAlignment="1">
      <alignment vertical="top" wrapText="1"/>
    </xf>
    <xf numFmtId="0" fontId="128" fillId="0" borderId="1" xfId="0" applyFont="1" applyBorder="1" applyAlignment="1">
      <alignment vertical="top" wrapText="1"/>
    </xf>
    <xf numFmtId="0" fontId="129" fillId="0" borderId="1" xfId="0" applyFont="1" applyBorder="1" applyAlignment="1">
      <alignment vertical="top" wrapText="1"/>
    </xf>
    <xf numFmtId="0" fontId="130" fillId="0" borderId="1" xfId="0" applyFont="1" applyBorder="1" applyAlignment="1">
      <alignment vertical="top" wrapText="1"/>
    </xf>
    <xf numFmtId="0" fontId="132" fillId="0" borderId="1" xfId="0" applyFont="1" applyBorder="1" applyAlignment="1">
      <alignment vertical="top" wrapText="1"/>
    </xf>
    <xf numFmtId="0" fontId="114" fillId="0" borderId="1" xfId="0" applyFont="1" applyBorder="1" applyAlignment="1">
      <alignment vertical="top" wrapText="1"/>
    </xf>
    <xf numFmtId="0" fontId="114" fillId="4" borderId="1" xfId="0" applyFont="1" applyFill="1" applyBorder="1" applyAlignment="1">
      <alignment vertical="top"/>
    </xf>
    <xf numFmtId="0" fontId="114" fillId="4" borderId="1" xfId="0" applyFont="1" applyFill="1" applyBorder="1" applyAlignment="1">
      <alignment horizontal="left" vertical="top"/>
    </xf>
    <xf numFmtId="0" fontId="114" fillId="4" borderId="1" xfId="0" applyFont="1" applyFill="1" applyBorder="1" applyAlignment="1">
      <alignment vertical="top" wrapText="1"/>
    </xf>
    <xf numFmtId="0" fontId="114" fillId="4" borderId="1" xfId="0" applyFont="1" applyFill="1" applyBorder="1"/>
    <xf numFmtId="0" fontId="0" fillId="4" borderId="1" xfId="0" applyFill="1" applyBorder="1" applyAlignment="1">
      <alignment vertical="top" wrapText="1"/>
    </xf>
    <xf numFmtId="0" fontId="134" fillId="0" borderId="1" xfId="0" applyFont="1" applyBorder="1" applyAlignment="1">
      <alignment vertical="top" wrapText="1"/>
    </xf>
    <xf numFmtId="0" fontId="114" fillId="19" borderId="1" xfId="0" applyFont="1" applyFill="1" applyBorder="1" applyAlignment="1">
      <alignment vertical="top"/>
    </xf>
    <xf numFmtId="0" fontId="114" fillId="19" borderId="1" xfId="0" applyFont="1" applyFill="1" applyBorder="1" applyAlignment="1">
      <alignment horizontal="left" vertical="top"/>
    </xf>
    <xf numFmtId="0" fontId="0" fillId="19" borderId="1" xfId="0" applyFill="1" applyBorder="1" applyAlignment="1">
      <alignment vertical="top" wrapText="1"/>
    </xf>
    <xf numFmtId="0" fontId="0" fillId="19" borderId="0" xfId="0" applyFill="1"/>
    <xf numFmtId="0" fontId="133" fillId="0" borderId="1" xfId="0" applyFont="1" applyBorder="1" applyAlignment="1">
      <alignment vertical="top" wrapText="1"/>
    </xf>
    <xf numFmtId="0" fontId="136" fillId="0" borderId="1" xfId="0" applyFont="1" applyBorder="1" applyAlignment="1">
      <alignment vertical="top" wrapText="1"/>
    </xf>
    <xf numFmtId="0" fontId="0" fillId="0" borderId="14" xfId="0" applyBorder="1" applyAlignment="1">
      <alignment vertical="top" wrapText="1"/>
    </xf>
    <xf numFmtId="0" fontId="134" fillId="4" borderId="1" xfId="0" applyFont="1" applyFill="1" applyBorder="1" applyAlignment="1">
      <alignment vertical="top" wrapText="1"/>
    </xf>
    <xf numFmtId="0" fontId="137" fillId="0" borderId="1" xfId="0" applyFont="1" applyBorder="1" applyAlignment="1">
      <alignment vertical="top" wrapText="1"/>
    </xf>
    <xf numFmtId="0" fontId="4" fillId="19" borderId="1" xfId="0" applyFont="1" applyFill="1" applyBorder="1" applyAlignment="1">
      <alignment vertical="top" wrapText="1"/>
    </xf>
    <xf numFmtId="0" fontId="114" fillId="8" borderId="1" xfId="0" applyFont="1" applyFill="1" applyBorder="1" applyAlignment="1">
      <alignment vertical="top"/>
    </xf>
    <xf numFmtId="0" fontId="114" fillId="8" borderId="1" xfId="0" applyFont="1" applyFill="1" applyBorder="1" applyAlignment="1">
      <alignment horizontal="left" vertical="top"/>
    </xf>
    <xf numFmtId="0" fontId="114" fillId="8" borderId="1" xfId="0" applyFont="1" applyFill="1" applyBorder="1" applyAlignment="1">
      <alignment vertical="top" wrapText="1"/>
    </xf>
    <xf numFmtId="0" fontId="0" fillId="8" borderId="1" xfId="0" applyFill="1" applyBorder="1" applyAlignment="1">
      <alignment vertical="top" wrapText="1"/>
    </xf>
    <xf numFmtId="0" fontId="134" fillId="4" borderId="1" xfId="0" applyFont="1" applyFill="1" applyBorder="1" applyAlignment="1">
      <alignment vertical="top"/>
    </xf>
    <xf numFmtId="0" fontId="134" fillId="4" borderId="1" xfId="0" applyFont="1" applyFill="1" applyBorder="1" applyAlignment="1">
      <alignment horizontal="left" vertical="top"/>
    </xf>
    <xf numFmtId="0" fontId="138" fillId="0" borderId="0" xfId="0" applyFont="1"/>
    <xf numFmtId="0" fontId="134" fillId="0" borderId="1" xfId="0" applyFont="1" applyBorder="1" applyAlignment="1">
      <alignment vertical="top"/>
    </xf>
    <xf numFmtId="0" fontId="134" fillId="0" borderId="1" xfId="0" applyFont="1" applyBorder="1" applyAlignment="1">
      <alignment horizontal="left" vertical="top"/>
    </xf>
    <xf numFmtId="0" fontId="138" fillId="0" borderId="1" xfId="0" applyFont="1" applyBorder="1" applyAlignment="1">
      <alignment vertical="top" wrapText="1"/>
    </xf>
    <xf numFmtId="0" fontId="114" fillId="19" borderId="1" xfId="0" applyFont="1" applyFill="1" applyBorder="1" applyAlignment="1">
      <alignment vertical="top" wrapText="1"/>
    </xf>
    <xf numFmtId="0" fontId="134" fillId="19" borderId="1" xfId="0" applyFont="1" applyFill="1" applyBorder="1" applyAlignment="1">
      <alignment vertical="top"/>
    </xf>
    <xf numFmtId="0" fontId="134" fillId="19" borderId="1" xfId="0" applyFont="1" applyFill="1" applyBorder="1" applyAlignment="1">
      <alignment horizontal="left" vertical="top"/>
    </xf>
    <xf numFmtId="0" fontId="134" fillId="19" borderId="1" xfId="0" applyFont="1" applyFill="1" applyBorder="1" applyAlignment="1">
      <alignment vertical="top" wrapText="1"/>
    </xf>
    <xf numFmtId="0" fontId="138" fillId="19" borderId="1" xfId="0" applyFont="1" applyFill="1" applyBorder="1" applyAlignment="1">
      <alignment vertical="top" wrapText="1"/>
    </xf>
    <xf numFmtId="0" fontId="138" fillId="19" borderId="0" xfId="0" applyFont="1" applyFill="1"/>
    <xf numFmtId="0" fontId="0" fillId="19" borderId="1" xfId="0" applyFill="1" applyBorder="1"/>
    <xf numFmtId="0" fontId="136" fillId="19" borderId="1" xfId="0" applyFont="1" applyFill="1" applyBorder="1" applyAlignment="1">
      <alignment vertical="top" wrapText="1"/>
    </xf>
    <xf numFmtId="0" fontId="0" fillId="0" borderId="1" xfId="0" applyBorder="1"/>
    <xf numFmtId="0" fontId="126" fillId="0" borderId="1" xfId="0" applyFont="1" applyBorder="1"/>
    <xf numFmtId="0" fontId="136" fillId="0" borderId="3" xfId="0" applyFont="1" applyBorder="1" applyAlignment="1">
      <alignment vertical="top" wrapText="1"/>
    </xf>
    <xf numFmtId="0" fontId="0" fillId="0" borderId="6" xfId="0" applyBorder="1"/>
    <xf numFmtId="0" fontId="0" fillId="8" borderId="1" xfId="0" applyFill="1" applyBorder="1"/>
    <xf numFmtId="0" fontId="137" fillId="19" borderId="1" xfId="0" applyFont="1" applyFill="1" applyBorder="1" applyAlignment="1">
      <alignment vertical="top" wrapText="1"/>
    </xf>
    <xf numFmtId="0" fontId="4" fillId="0" borderId="1" xfId="0" applyFont="1" applyBorder="1" applyAlignment="1">
      <alignment vertical="top" wrapText="1"/>
    </xf>
    <xf numFmtId="0" fontId="136" fillId="4" borderId="1" xfId="0" applyFont="1" applyFill="1" applyBorder="1" applyAlignment="1">
      <alignment vertical="top" wrapText="1"/>
    </xf>
    <xf numFmtId="0" fontId="133" fillId="19" borderId="1" xfId="0" applyFont="1" applyFill="1" applyBorder="1" applyAlignment="1">
      <alignment vertical="top" wrapText="1"/>
    </xf>
    <xf numFmtId="0" fontId="43" fillId="19" borderId="1" xfId="0" applyFont="1" applyFill="1" applyBorder="1" applyAlignment="1">
      <alignment vertical="top" wrapText="1"/>
    </xf>
    <xf numFmtId="0" fontId="141" fillId="0" borderId="1" xfId="0" applyFont="1" applyBorder="1" applyAlignment="1">
      <alignment vertical="top" wrapText="1"/>
    </xf>
    <xf numFmtId="0" fontId="114" fillId="32" borderId="1" xfId="0" applyFont="1" applyFill="1" applyBorder="1" applyAlignment="1">
      <alignment vertical="top"/>
    </xf>
    <xf numFmtId="0" fontId="114" fillId="32" borderId="1" xfId="0" applyFont="1" applyFill="1" applyBorder="1" applyAlignment="1">
      <alignment horizontal="left" vertical="top"/>
    </xf>
    <xf numFmtId="0" fontId="143" fillId="32" borderId="1" xfId="0" applyFont="1" applyFill="1" applyBorder="1" applyAlignment="1">
      <alignment vertical="top" wrapText="1"/>
    </xf>
    <xf numFmtId="0" fontId="0" fillId="32" borderId="1" xfId="0" applyFill="1" applyBorder="1" applyAlignment="1">
      <alignment vertical="top" wrapText="1"/>
    </xf>
    <xf numFmtId="0" fontId="143" fillId="0" borderId="1" xfId="0" applyFont="1" applyBorder="1" applyAlignment="1">
      <alignment vertical="top" wrapText="1"/>
    </xf>
    <xf numFmtId="0" fontId="144" fillId="0" borderId="1" xfId="0" applyFont="1" applyBorder="1" applyAlignment="1">
      <alignment vertical="top" wrapText="1"/>
    </xf>
    <xf numFmtId="0" fontId="114" fillId="4" borderId="1" xfId="0" applyFont="1" applyFill="1" applyBorder="1" applyAlignment="1">
      <alignment wrapText="1"/>
    </xf>
    <xf numFmtId="0" fontId="126" fillId="0" borderId="1" xfId="0" applyFont="1" applyBorder="1" applyAlignment="1">
      <alignment vertical="top" wrapText="1"/>
    </xf>
    <xf numFmtId="0" fontId="114" fillId="0" borderId="1" xfId="0" applyFont="1" applyBorder="1" applyAlignment="1">
      <alignment horizontal="left" vertical="top" wrapText="1"/>
    </xf>
    <xf numFmtId="0" fontId="0" fillId="0" borderId="0" xfId="0" applyAlignment="1">
      <alignment wrapText="1"/>
    </xf>
    <xf numFmtId="2" fontId="114" fillId="4" borderId="1" xfId="0" applyNumberFormat="1" applyFont="1" applyFill="1" applyBorder="1" applyAlignment="1">
      <alignment vertical="top"/>
    </xf>
    <xf numFmtId="0" fontId="145" fillId="19" borderId="1" xfId="0" applyFont="1" applyFill="1" applyBorder="1" applyAlignment="1">
      <alignment vertical="top" wrapText="1"/>
    </xf>
    <xf numFmtId="0" fontId="6" fillId="0" borderId="1" xfId="0" applyFont="1" applyBorder="1" applyAlignment="1">
      <alignment vertical="top" wrapText="1"/>
    </xf>
    <xf numFmtId="0" fontId="6" fillId="19" borderId="1" xfId="0" applyFont="1" applyFill="1" applyBorder="1" applyAlignment="1">
      <alignment vertical="top" wrapText="1"/>
    </xf>
    <xf numFmtId="0" fontId="52" fillId="0" borderId="0" xfId="0" applyFont="1" applyAlignment="1">
      <alignment vertical="top" wrapText="1"/>
    </xf>
    <xf numFmtId="0" fontId="146" fillId="0" borderId="0" xfId="0" applyFont="1"/>
    <xf numFmtId="0" fontId="147" fillId="0" borderId="0" xfId="0" applyFont="1"/>
    <xf numFmtId="0" fontId="119" fillId="0" borderId="0" xfId="0" applyFont="1"/>
    <xf numFmtId="0" fontId="147" fillId="0" borderId="0" xfId="0" applyFont="1" applyAlignment="1">
      <alignment horizontal="left" vertical="top"/>
    </xf>
    <xf numFmtId="49" fontId="148" fillId="0" borderId="0" xfId="0" applyNumberFormat="1" applyFont="1"/>
    <xf numFmtId="0" fontId="47" fillId="0" borderId="3" xfId="0" applyFont="1" applyBorder="1" applyAlignment="1">
      <alignment horizontal="left" vertical="top" wrapText="1"/>
    </xf>
    <xf numFmtId="0" fontId="54" fillId="0" borderId="1" xfId="0" applyFont="1" applyBorder="1" applyAlignment="1">
      <alignment horizontal="left" vertical="top" wrapText="1"/>
    </xf>
    <xf numFmtId="0" fontId="63" fillId="0" borderId="3" xfId="0" applyFont="1" applyBorder="1" applyAlignment="1">
      <alignment horizontal="left" vertical="top" wrapText="1"/>
    </xf>
    <xf numFmtId="0" fontId="145" fillId="0" borderId="1" xfId="0" applyFont="1" applyBorder="1" applyAlignment="1">
      <alignment vertical="top" wrapText="1"/>
    </xf>
    <xf numFmtId="0" fontId="145" fillId="0" borderId="0" xfId="0" applyFont="1" applyAlignment="1">
      <alignment wrapText="1"/>
    </xf>
    <xf numFmtId="0" fontId="145" fillId="0" borderId="0" xfId="0" applyFont="1"/>
    <xf numFmtId="0" fontId="145" fillId="0" borderId="0" xfId="0" applyFont="1" applyAlignment="1">
      <alignment vertical="center" wrapText="1"/>
    </xf>
    <xf numFmtId="0" fontId="145" fillId="33" borderId="0" xfId="0" applyFont="1" applyFill="1" applyAlignment="1">
      <alignment wrapText="1"/>
    </xf>
    <xf numFmtId="0" fontId="145" fillId="0" borderId="0" xfId="0" applyFont="1" applyAlignment="1">
      <alignment vertical="top" wrapText="1"/>
    </xf>
    <xf numFmtId="0" fontId="145" fillId="0" borderId="1" xfId="0" applyFont="1" applyBorder="1" applyAlignment="1">
      <alignment wrapText="1"/>
    </xf>
    <xf numFmtId="0" fontId="145" fillId="0" borderId="13" xfId="0" applyFont="1" applyBorder="1" applyAlignment="1">
      <alignment vertical="top" wrapText="1"/>
    </xf>
    <xf numFmtId="0" fontId="145" fillId="0" borderId="1" xfId="0" applyFont="1" applyBorder="1" applyAlignment="1">
      <alignment vertical="center" wrapText="1"/>
    </xf>
    <xf numFmtId="0" fontId="46" fillId="0" borderId="3" xfId="0" applyFont="1" applyBorder="1" applyAlignment="1">
      <alignment horizontal="left" vertical="top" wrapText="1"/>
    </xf>
    <xf numFmtId="15" fontId="46" fillId="0" borderId="1" xfId="6" applyNumberFormat="1" applyFont="1" applyBorder="1" applyAlignment="1" applyProtection="1">
      <alignment horizontal="left" vertical="top" wrapText="1"/>
      <protection locked="0"/>
    </xf>
    <xf numFmtId="0" fontId="78" fillId="0" borderId="11" xfId="0" applyFont="1" applyBorder="1" applyAlignment="1">
      <alignment vertical="top" wrapText="1"/>
    </xf>
    <xf numFmtId="3" fontId="78" fillId="0" borderId="1" xfId="0" applyNumberFormat="1" applyFont="1" applyBorder="1" applyAlignment="1">
      <alignment vertical="top" wrapText="1"/>
    </xf>
    <xf numFmtId="4" fontId="78" fillId="0" borderId="1" xfId="0" applyNumberFormat="1" applyFont="1" applyBorder="1" applyAlignment="1">
      <alignment vertical="top" wrapText="1"/>
    </xf>
    <xf numFmtId="3" fontId="78" fillId="0" borderId="0" xfId="0" applyNumberFormat="1" applyFont="1" applyAlignment="1">
      <alignment vertical="top" wrapText="1"/>
    </xf>
    <xf numFmtId="2" fontId="78" fillId="0" borderId="0" xfId="0" applyNumberFormat="1" applyFont="1" applyAlignment="1">
      <alignment vertical="top" wrapText="1"/>
    </xf>
    <xf numFmtId="0" fontId="78" fillId="0" borderId="0" xfId="0" applyFont="1" applyAlignment="1">
      <alignment horizontal="left" vertical="top" wrapText="1"/>
    </xf>
    <xf numFmtId="0" fontId="78" fillId="0" borderId="0" xfId="0" applyFont="1" applyAlignment="1">
      <alignment horizontal="right" vertical="top" wrapText="1"/>
    </xf>
    <xf numFmtId="0" fontId="78" fillId="19" borderId="0" xfId="0" applyFont="1" applyFill="1" applyAlignment="1">
      <alignment vertical="top" wrapText="1"/>
    </xf>
    <xf numFmtId="0" fontId="46" fillId="0" borderId="11" xfId="0" applyFont="1" applyBorder="1" applyAlignment="1">
      <alignment vertical="top" wrapText="1"/>
    </xf>
    <xf numFmtId="0" fontId="78" fillId="0" borderId="1" xfId="0" applyFont="1" applyBorder="1" applyAlignment="1">
      <alignment horizontal="center" vertical="top" wrapText="1"/>
    </xf>
    <xf numFmtId="3" fontId="78" fillId="0" borderId="1" xfId="0" applyNumberFormat="1" applyFont="1" applyBorder="1" applyAlignment="1">
      <alignment horizontal="center" vertical="top" wrapText="1"/>
    </xf>
    <xf numFmtId="0" fontId="65" fillId="0" borderId="6" xfId="0" applyFont="1" applyBorder="1" applyAlignment="1">
      <alignment vertical="top" wrapText="1"/>
    </xf>
    <xf numFmtId="0" fontId="65" fillId="0" borderId="1" xfId="0" applyFont="1" applyBorder="1" applyAlignment="1">
      <alignment vertical="top" wrapText="1"/>
    </xf>
    <xf numFmtId="0" fontId="49" fillId="0" borderId="9" xfId="0" applyFont="1" applyFill="1" applyBorder="1" applyAlignment="1">
      <alignment vertical="top"/>
    </xf>
    <xf numFmtId="49" fontId="46" fillId="34" borderId="1" xfId="0" applyNumberFormat="1" applyFont="1" applyFill="1" applyBorder="1" applyAlignment="1">
      <alignment horizontal="left" vertical="top" wrapText="1"/>
    </xf>
    <xf numFmtId="0" fontId="46" fillId="34" borderId="1" xfId="0" applyFont="1" applyFill="1" applyBorder="1" applyAlignment="1">
      <alignment vertical="top" wrapText="1"/>
    </xf>
    <xf numFmtId="0" fontId="46" fillId="34" borderId="12" xfId="0" applyFont="1" applyFill="1" applyBorder="1" applyAlignment="1">
      <alignment vertical="top" wrapText="1"/>
    </xf>
    <xf numFmtId="0" fontId="46" fillId="34" borderId="12" xfId="0" applyFont="1" applyFill="1" applyBorder="1" applyAlignment="1">
      <alignment horizontal="left" vertical="top" wrapText="1"/>
    </xf>
    <xf numFmtId="0" fontId="46" fillId="0" borderId="12" xfId="0" applyFont="1" applyBorder="1" applyAlignment="1">
      <alignment vertical="top" wrapText="1"/>
    </xf>
    <xf numFmtId="14" fontId="46" fillId="0" borderId="1" xfId="0" applyNumberFormat="1" applyFont="1" applyBorder="1" applyAlignment="1">
      <alignment vertical="top" wrapText="1"/>
    </xf>
    <xf numFmtId="0" fontId="46" fillId="0" borderId="12" xfId="0" applyFont="1" applyBorder="1" applyAlignment="1">
      <alignment horizontal="left" vertical="top" wrapText="1"/>
    </xf>
    <xf numFmtId="0" fontId="46" fillId="0" borderId="1" xfId="12" applyFont="1" applyBorder="1" applyAlignment="1">
      <alignment vertical="top" wrapText="1"/>
    </xf>
    <xf numFmtId="0" fontId="49" fillId="0" borderId="4" xfId="0" applyFont="1" applyBorder="1" applyAlignment="1">
      <alignment vertical="top" wrapText="1"/>
    </xf>
    <xf numFmtId="0" fontId="46" fillId="0" borderId="14" xfId="0" applyFont="1" applyBorder="1" applyAlignment="1">
      <alignment vertical="top" wrapText="1"/>
    </xf>
    <xf numFmtId="0" fontId="46" fillId="19" borderId="4" xfId="0" applyFont="1" applyFill="1" applyBorder="1" applyAlignment="1">
      <alignment vertical="top" wrapText="1"/>
    </xf>
    <xf numFmtId="0" fontId="104" fillId="0" borderId="0" xfId="0" applyFont="1"/>
    <xf numFmtId="0" fontId="68" fillId="0" borderId="4" xfId="0" applyFont="1" applyBorder="1" applyAlignment="1">
      <alignment vertical="top" wrapText="1"/>
    </xf>
    <xf numFmtId="0" fontId="49" fillId="0" borderId="13" xfId="0" applyFont="1" applyBorder="1" applyAlignment="1">
      <alignment vertical="top" wrapText="1"/>
    </xf>
    <xf numFmtId="0" fontId="68" fillId="0" borderId="13" xfId="0" applyFont="1" applyBorder="1" applyAlignment="1">
      <alignment vertical="top" wrapText="1"/>
    </xf>
    <xf numFmtId="0" fontId="49" fillId="0" borderId="12" xfId="0" applyFont="1" applyBorder="1" applyAlignment="1">
      <alignment vertical="top" wrapText="1"/>
    </xf>
    <xf numFmtId="0" fontId="46" fillId="0" borderId="13" xfId="0" applyFont="1" applyBorder="1" applyAlignment="1">
      <alignment vertical="top" wrapText="1"/>
    </xf>
    <xf numFmtId="0" fontId="50" fillId="0" borderId="13" xfId="0" applyFont="1" applyBorder="1" applyAlignment="1">
      <alignment horizontal="left" vertical="top" wrapText="1"/>
    </xf>
    <xf numFmtId="0" fontId="49" fillId="0" borderId="13" xfId="0" applyFont="1" applyBorder="1" applyAlignment="1">
      <alignment horizontal="left" vertical="top" wrapText="1"/>
    </xf>
    <xf numFmtId="0" fontId="46" fillId="0" borderId="13" xfId="0" applyFont="1" applyBorder="1" applyAlignment="1">
      <alignment horizontal="left" vertical="top" wrapText="1"/>
    </xf>
    <xf numFmtId="0" fontId="49" fillId="14" borderId="0" xfId="0" applyFont="1" applyFill="1" applyAlignment="1">
      <alignment vertical="top" wrapText="1"/>
    </xf>
    <xf numFmtId="0" fontId="46" fillId="0" borderId="0" xfId="0" applyFont="1" applyAlignment="1">
      <alignment vertical="center" wrapText="1"/>
    </xf>
    <xf numFmtId="0" fontId="49" fillId="0" borderId="0" xfId="0" applyFont="1" applyAlignment="1">
      <alignment vertical="center" wrapText="1"/>
    </xf>
    <xf numFmtId="0" fontId="49" fillId="14" borderId="0" xfId="0" applyFont="1" applyFill="1" applyAlignment="1">
      <alignment horizontal="left" vertical="top"/>
    </xf>
    <xf numFmtId="0" fontId="50" fillId="0" borderId="13" xfId="0" applyFont="1" applyBorder="1" applyAlignment="1">
      <alignment vertical="top" wrapText="1"/>
    </xf>
    <xf numFmtId="0" fontId="46" fillId="0" borderId="13" xfId="0" applyFont="1" applyBorder="1" applyAlignment="1">
      <alignment wrapText="1"/>
    </xf>
    <xf numFmtId="0" fontId="50" fillId="0" borderId="14" xfId="0" applyFont="1" applyBorder="1" applyAlignment="1">
      <alignment vertical="top" wrapText="1"/>
    </xf>
    <xf numFmtId="0" fontId="46" fillId="19" borderId="14" xfId="0" applyFont="1" applyFill="1" applyBorder="1" applyAlignment="1">
      <alignment vertical="top" wrapText="1"/>
    </xf>
    <xf numFmtId="0" fontId="68" fillId="0" borderId="14" xfId="0" applyFont="1" applyBorder="1" applyAlignment="1">
      <alignment vertical="top" wrapText="1"/>
    </xf>
    <xf numFmtId="0" fontId="80" fillId="0" borderId="1" xfId="0" applyFont="1" applyBorder="1" applyAlignment="1">
      <alignment horizontal="center" vertical="center" wrapText="1"/>
    </xf>
    <xf numFmtId="0" fontId="47" fillId="0" borderId="1" xfId="0" applyFont="1" applyBorder="1" applyAlignment="1">
      <alignment horizontal="center" vertical="center"/>
    </xf>
    <xf numFmtId="0" fontId="80" fillId="0" borderId="1" xfId="0" applyFont="1" applyBorder="1" applyAlignment="1">
      <alignment horizontal="left" vertical="top" wrapText="1"/>
    </xf>
    <xf numFmtId="0" fontId="55" fillId="0" borderId="1" xfId="0" applyFont="1" applyBorder="1"/>
    <xf numFmtId="0" fontId="55" fillId="0" borderId="1" xfId="0" applyFont="1" applyBorder="1" applyAlignment="1">
      <alignment wrapText="1"/>
    </xf>
    <xf numFmtId="0" fontId="47" fillId="0" borderId="14" xfId="0" applyFont="1" applyBorder="1" applyAlignment="1">
      <alignment horizontal="center" vertical="center"/>
    </xf>
    <xf numFmtId="0" fontId="47" fillId="0" borderId="14" xfId="0" applyFont="1" applyBorder="1" applyAlignment="1">
      <alignment horizontal="left" vertical="top" wrapText="1"/>
    </xf>
    <xf numFmtId="0" fontId="114" fillId="14" borderId="1" xfId="0" applyFont="1" applyFill="1" applyBorder="1" applyAlignment="1">
      <alignment horizontal="left" vertical="top"/>
    </xf>
    <xf numFmtId="0" fontId="152" fillId="0" borderId="0" xfId="0" applyFont="1" applyAlignment="1">
      <alignment vertical="center" wrapText="1"/>
    </xf>
    <xf numFmtId="0" fontId="145" fillId="0" borderId="0" xfId="0" applyFont="1" applyFill="1" applyAlignment="1">
      <alignment wrapText="1"/>
    </xf>
    <xf numFmtId="0" fontId="145" fillId="0" borderId="1" xfId="0" applyFont="1" applyFill="1" applyBorder="1" applyAlignment="1">
      <alignment horizontal="center" vertical="top" wrapText="1"/>
    </xf>
    <xf numFmtId="0" fontId="78" fillId="0" borderId="1" xfId="13" applyFont="1" applyBorder="1"/>
    <xf numFmtId="0" fontId="78" fillId="0" borderId="1" xfId="11" applyFont="1" applyBorder="1" applyAlignment="1">
      <alignment vertical="top"/>
    </xf>
    <xf numFmtId="0" fontId="78" fillId="0" borderId="1" xfId="13" applyFont="1" applyBorder="1" applyAlignment="1">
      <alignment vertical="top" wrapText="1"/>
    </xf>
    <xf numFmtId="0" fontId="78" fillId="0" borderId="1" xfId="11" applyFont="1" applyBorder="1" applyAlignment="1">
      <alignment vertical="top" wrapText="1"/>
    </xf>
    <xf numFmtId="0" fontId="78" fillId="0" borderId="1" xfId="13" applyFont="1" applyBorder="1" applyAlignment="1">
      <alignment vertical="top"/>
    </xf>
    <xf numFmtId="0" fontId="46" fillId="14" borderId="1" xfId="11" applyFont="1" applyFill="1" applyBorder="1" applyAlignment="1">
      <alignment vertical="top" wrapText="1"/>
    </xf>
    <xf numFmtId="0" fontId="46" fillId="14" borderId="53" xfId="11" applyFont="1" applyFill="1" applyBorder="1" applyAlignment="1">
      <alignment horizontal="center" vertical="top"/>
    </xf>
    <xf numFmtId="0" fontId="46" fillId="0" borderId="0" xfId="0" applyFont="1" applyAlignment="1">
      <alignment horizontal="center" vertical="center" wrapText="1"/>
    </xf>
    <xf numFmtId="0" fontId="149" fillId="0" borderId="0" xfId="0" applyFont="1" applyAlignment="1">
      <alignment horizontal="center" vertical="center"/>
    </xf>
    <xf numFmtId="0" fontId="46" fillId="0" borderId="0" xfId="0" applyFont="1" applyAlignment="1">
      <alignment horizontal="center" vertical="center"/>
    </xf>
    <xf numFmtId="0" fontId="49" fillId="0" borderId="0" xfId="0" applyFont="1" applyAlignment="1">
      <alignment horizontal="center" vertical="center"/>
    </xf>
    <xf numFmtId="0" fontId="47" fillId="0" borderId="14" xfId="0" applyFont="1" applyBorder="1" applyAlignment="1">
      <alignment vertical="top" wrapText="1"/>
    </xf>
    <xf numFmtId="0" fontId="47" fillId="0" borderId="14" xfId="0" applyFont="1" applyBorder="1" applyAlignment="1">
      <alignment vertical="top"/>
    </xf>
    <xf numFmtId="0" fontId="153" fillId="0" borderId="0" xfId="0" applyFont="1" applyAlignment="1">
      <alignment vertical="top"/>
    </xf>
    <xf numFmtId="0" fontId="54" fillId="4" borderId="1" xfId="0" applyFont="1" applyFill="1" applyBorder="1" applyAlignment="1">
      <alignment horizontal="left" vertical="top" wrapText="1"/>
    </xf>
    <xf numFmtId="3" fontId="47" fillId="0" borderId="1" xfId="0" applyNumberFormat="1" applyFont="1" applyBorder="1" applyAlignment="1">
      <alignment vertical="top" wrapText="1"/>
    </xf>
    <xf numFmtId="0" fontId="55" fillId="0" borderId="1" xfId="0" applyFont="1" applyBorder="1" applyAlignment="1">
      <alignment vertical="top" wrapText="1"/>
    </xf>
    <xf numFmtId="0" fontId="85" fillId="0" borderId="1" xfId="0" applyFont="1" applyBorder="1" applyAlignment="1">
      <alignment vertical="top"/>
    </xf>
    <xf numFmtId="3" fontId="85" fillId="0" borderId="1" xfId="0" applyNumberFormat="1" applyFont="1" applyBorder="1" applyAlignment="1">
      <alignment vertical="top" wrapText="1"/>
    </xf>
    <xf numFmtId="0" fontId="154" fillId="0" borderId="1" xfId="8" applyFont="1" applyBorder="1" applyAlignment="1">
      <alignment vertical="center" wrapText="1"/>
    </xf>
    <xf numFmtId="0" fontId="154" fillId="0" borderId="1" xfId="0" applyFont="1" applyBorder="1" applyAlignment="1">
      <alignment vertical="center"/>
    </xf>
    <xf numFmtId="0" fontId="154" fillId="0" borderId="1" xfId="0" applyFont="1" applyBorder="1" applyAlignment="1">
      <alignment vertical="center" wrapText="1"/>
    </xf>
    <xf numFmtId="0" fontId="46" fillId="0" borderId="1" xfId="0" applyFont="1" applyFill="1" applyBorder="1"/>
    <xf numFmtId="3" fontId="78" fillId="0" borderId="0" xfId="11" applyNumberFormat="1" applyFont="1"/>
    <xf numFmtId="0" fontId="78" fillId="0" borderId="77" xfId="11" applyFont="1" applyBorder="1" applyAlignment="1">
      <alignment horizontal="left"/>
    </xf>
    <xf numFmtId="0" fontId="78" fillId="0" borderId="36" xfId="11" applyFont="1" applyBorder="1" applyAlignment="1">
      <alignment horizontal="left"/>
    </xf>
    <xf numFmtId="0" fontId="78" fillId="0" borderId="36" xfId="11" applyFont="1" applyBorder="1"/>
    <xf numFmtId="0" fontId="78" fillId="0" borderId="37" xfId="11" applyFont="1" applyBorder="1" applyAlignment="1">
      <alignment wrapText="1"/>
    </xf>
    <xf numFmtId="0" fontId="78" fillId="0" borderId="25" xfId="13" applyFont="1" applyFill="1" applyBorder="1"/>
    <xf numFmtId="0" fontId="78" fillId="0" borderId="25" xfId="13" applyFont="1" applyFill="1" applyBorder="1" applyAlignment="1">
      <alignment horizontal="left"/>
    </xf>
    <xf numFmtId="0" fontId="78" fillId="0" borderId="80" xfId="11" applyFont="1" applyBorder="1" applyAlignment="1">
      <alignment wrapText="1"/>
    </xf>
    <xf numFmtId="0" fontId="78" fillId="0" borderId="34" xfId="11" applyFont="1" applyBorder="1" applyAlignment="1">
      <alignment horizontal="left"/>
    </xf>
    <xf numFmtId="0" fontId="78" fillId="0" borderId="34" xfId="11" applyFont="1" applyBorder="1"/>
    <xf numFmtId="0" fontId="78" fillId="0" borderId="35" xfId="13" applyFont="1" applyFill="1" applyBorder="1"/>
    <xf numFmtId="0" fontId="78" fillId="0" borderId="81" xfId="11" applyFont="1" applyBorder="1" applyAlignment="1">
      <alignment wrapText="1"/>
    </xf>
    <xf numFmtId="0" fontId="78" fillId="0" borderId="24" xfId="13" applyFont="1" applyFill="1" applyBorder="1"/>
    <xf numFmtId="0" fontId="78" fillId="0" borderId="20" xfId="13" applyFont="1" applyFill="1" applyBorder="1"/>
    <xf numFmtId="0" fontId="78" fillId="0" borderId="37" xfId="13" applyFont="1" applyFill="1" applyBorder="1"/>
    <xf numFmtId="0" fontId="78" fillId="0" borderId="25" xfId="13" applyFont="1" applyFill="1" applyBorder="1" applyAlignment="1">
      <alignment wrapText="1"/>
    </xf>
    <xf numFmtId="0" fontId="46" fillId="0" borderId="12" xfId="11" applyFont="1" applyBorder="1" applyAlignment="1">
      <alignment horizontal="center" vertical="center" wrapText="1"/>
    </xf>
    <xf numFmtId="0" fontId="78" fillId="0" borderId="12" xfId="11" applyFont="1" applyBorder="1" applyAlignment="1">
      <alignment horizontal="center" vertical="center" wrapText="1"/>
    </xf>
    <xf numFmtId="0" fontId="78" fillId="0" borderId="8" xfId="11" applyFont="1" applyBorder="1" applyAlignment="1">
      <alignment horizontal="left"/>
    </xf>
    <xf numFmtId="0" fontId="78" fillId="0" borderId="36" xfId="13" applyFont="1" applyBorder="1"/>
    <xf numFmtId="0" fontId="78" fillId="0" borderId="37" xfId="13" applyFont="1" applyFill="1" applyBorder="1" applyAlignment="1">
      <alignment wrapText="1"/>
    </xf>
    <xf numFmtId="0" fontId="78" fillId="0" borderId="25" xfId="11" applyFont="1" applyBorder="1"/>
    <xf numFmtId="0" fontId="78" fillId="0" borderId="34" xfId="13" applyFont="1" applyBorder="1"/>
    <xf numFmtId="0" fontId="78" fillId="0" borderId="35" xfId="11" applyFont="1" applyBorder="1"/>
    <xf numFmtId="0" fontId="78" fillId="0" borderId="37" xfId="11" applyFont="1" applyBorder="1"/>
    <xf numFmtId="0" fontId="49" fillId="14" borderId="1" xfId="0" applyFont="1" applyFill="1" applyBorder="1" applyAlignment="1">
      <alignment horizontal="left" vertical="top" wrapText="1"/>
    </xf>
    <xf numFmtId="0" fontId="49" fillId="0" borderId="1" xfId="0" applyFont="1" applyBorder="1" applyAlignment="1">
      <alignment horizontal="left" vertical="top" wrapText="1"/>
    </xf>
    <xf numFmtId="0" fontId="11" fillId="0" borderId="13" xfId="0" applyFont="1" applyFill="1" applyBorder="1" applyAlignment="1">
      <alignment vertical="top" wrapText="1"/>
    </xf>
    <xf numFmtId="0" fontId="11" fillId="0" borderId="13" xfId="0" applyFont="1" applyBorder="1" applyAlignment="1">
      <alignment vertical="top" wrapText="1"/>
    </xf>
    <xf numFmtId="0" fontId="13" fillId="0" borderId="13" xfId="0" applyFont="1" applyFill="1" applyBorder="1" applyAlignment="1">
      <alignment horizontal="left" vertical="top" wrapText="1"/>
    </xf>
    <xf numFmtId="0" fontId="11" fillId="0" borderId="0" xfId="0" applyFont="1" applyAlignment="1">
      <alignment vertical="center" wrapText="1"/>
    </xf>
    <xf numFmtId="0" fontId="11" fillId="0" borderId="13" xfId="0" applyFont="1" applyBorder="1" applyAlignment="1">
      <alignment wrapText="1"/>
    </xf>
    <xf numFmtId="0" fontId="12" fillId="0" borderId="1" xfId="0" applyFont="1" applyBorder="1" applyAlignment="1">
      <alignment vertical="top" wrapText="1"/>
    </xf>
    <xf numFmtId="0" fontId="12" fillId="0" borderId="0" xfId="0" applyFont="1" applyAlignment="1">
      <alignment vertical="top"/>
    </xf>
    <xf numFmtId="0" fontId="12" fillId="0" borderId="1" xfId="0" applyFont="1" applyBorder="1" applyAlignment="1">
      <alignment vertical="top"/>
    </xf>
    <xf numFmtId="0" fontId="12" fillId="0" borderId="0" xfId="0" applyFont="1" applyAlignment="1">
      <alignment vertical="top" wrapText="1"/>
    </xf>
    <xf numFmtId="0" fontId="78" fillId="0" borderId="0" xfId="0" applyFont="1" applyFill="1" applyAlignment="1">
      <alignment vertical="top" wrapText="1"/>
    </xf>
    <xf numFmtId="0" fontId="155" fillId="0" borderId="0" xfId="1" applyFont="1" applyFill="1" applyBorder="1" applyAlignment="1" applyProtection="1">
      <alignment vertical="top" wrapText="1"/>
    </xf>
    <xf numFmtId="0" fontId="47" fillId="0" borderId="0" xfId="0" applyFont="1" applyFill="1" applyBorder="1" applyAlignment="1">
      <alignment horizontal="center" vertical="top"/>
    </xf>
    <xf numFmtId="0" fontId="46" fillId="0" borderId="0" xfId="0" applyFont="1" applyAlignment="1">
      <alignment vertical="top"/>
    </xf>
    <xf numFmtId="0" fontId="48" fillId="0" borderId="0" xfId="0" applyFont="1" applyFill="1" applyBorder="1" applyAlignment="1" applyProtection="1">
      <alignment vertical="top"/>
      <protection locked="0"/>
    </xf>
    <xf numFmtId="0" fontId="46" fillId="0" borderId="0" xfId="0" applyFont="1" applyFill="1" applyAlignment="1" applyProtection="1">
      <alignment vertical="top"/>
      <protection locked="0"/>
    </xf>
    <xf numFmtId="0" fontId="48" fillId="0" borderId="0" xfId="0" applyFont="1" applyFill="1" applyBorder="1" applyAlignment="1" applyProtection="1">
      <alignment vertical="top" wrapText="1"/>
      <protection locked="0"/>
    </xf>
    <xf numFmtId="0" fontId="46" fillId="0" borderId="0" xfId="0" applyFont="1" applyFill="1" applyAlignment="1" applyProtection="1">
      <alignment vertical="top" wrapText="1"/>
      <protection locked="0"/>
    </xf>
    <xf numFmtId="165" fontId="93" fillId="0" borderId="0" xfId="0" applyNumberFormat="1" applyFont="1" applyAlignment="1" applyProtection="1">
      <alignment horizontal="left" vertical="top" wrapText="1"/>
      <protection locked="0"/>
    </xf>
    <xf numFmtId="0" fontId="84" fillId="0" borderId="0" xfId="0" applyFont="1" applyAlignment="1" applyProtection="1">
      <alignment horizontal="left" vertical="top" wrapText="1"/>
      <protection locked="0"/>
    </xf>
    <xf numFmtId="0" fontId="94" fillId="0" borderId="0" xfId="0" applyFont="1" applyBorder="1" applyAlignment="1">
      <alignment horizontal="center" vertical="center"/>
    </xf>
    <xf numFmtId="0" fontId="93" fillId="0" borderId="0" xfId="0" applyFont="1" applyFill="1" applyAlignment="1" applyProtection="1">
      <alignment horizontal="left" vertical="top" wrapText="1"/>
      <protection locked="0"/>
    </xf>
    <xf numFmtId="0" fontId="93" fillId="0" borderId="0" xfId="0" applyFont="1" applyAlignment="1" applyProtection="1">
      <alignment horizontal="left" vertical="top" wrapText="1"/>
      <protection locked="0"/>
    </xf>
    <xf numFmtId="0" fontId="63" fillId="0" borderId="0" xfId="0" applyFont="1" applyAlignment="1">
      <alignment horizontal="center" vertical="top"/>
    </xf>
    <xf numFmtId="0" fontId="47" fillId="0" borderId="0" xfId="0" applyFont="1" applyAlignment="1">
      <alignment horizontal="center" vertical="top"/>
    </xf>
    <xf numFmtId="0" fontId="48" fillId="0" borderId="0" xfId="0" applyFont="1" applyFill="1" applyAlignment="1" applyProtection="1">
      <alignment vertical="top"/>
      <protection locked="0"/>
    </xf>
    <xf numFmtId="0" fontId="49" fillId="0" borderId="0" xfId="0" applyFont="1" applyFill="1" applyAlignment="1" applyProtection="1">
      <alignment horizontal="right" vertical="top"/>
      <protection locked="0"/>
    </xf>
    <xf numFmtId="0" fontId="46" fillId="0" borderId="0" xfId="0" applyFont="1" applyFill="1" applyAlignment="1">
      <alignment horizontal="center" vertical="top"/>
    </xf>
    <xf numFmtId="0" fontId="46" fillId="0" borderId="0" xfId="0" applyFont="1" applyFill="1" applyAlignment="1">
      <alignment vertical="top"/>
    </xf>
    <xf numFmtId="0" fontId="49" fillId="13" borderId="3" xfId="0" applyFont="1" applyFill="1" applyBorder="1" applyAlignment="1">
      <alignment vertical="top" wrapText="1"/>
    </xf>
    <xf numFmtId="0" fontId="0" fillId="13" borderId="9" xfId="0" applyFill="1" applyBorder="1" applyAlignment="1">
      <alignment vertical="top" wrapText="1"/>
    </xf>
    <xf numFmtId="0" fontId="0" fillId="13" borderId="6" xfId="0" applyFill="1" applyBorder="1" applyAlignment="1">
      <alignment vertical="top" wrapText="1"/>
    </xf>
    <xf numFmtId="0" fontId="46" fillId="0" borderId="49" xfId="0" applyFont="1" applyFill="1" applyBorder="1" applyAlignment="1">
      <alignment horizontal="left" vertical="top"/>
    </xf>
    <xf numFmtId="0" fontId="46" fillId="0" borderId="50" xfId="0" applyFont="1" applyFill="1" applyBorder="1" applyAlignment="1">
      <alignment horizontal="left" vertical="top"/>
    </xf>
    <xf numFmtId="0" fontId="46" fillId="0" borderId="49" xfId="0" applyFont="1" applyFill="1" applyBorder="1" applyAlignment="1">
      <alignment horizontal="left" vertical="top" wrapText="1"/>
    </xf>
    <xf numFmtId="0" fontId="46" fillId="0" borderId="50" xfId="0" applyFont="1" applyFill="1" applyBorder="1" applyAlignment="1">
      <alignment horizontal="left" vertical="top" wrapText="1"/>
    </xf>
    <xf numFmtId="0" fontId="49" fillId="0" borderId="15" xfId="0" applyFont="1" applyBorder="1" applyAlignment="1">
      <alignment horizontal="left" vertical="top" wrapText="1"/>
    </xf>
    <xf numFmtId="0" fontId="49" fillId="0" borderId="0" xfId="0" applyFont="1" applyAlignment="1">
      <alignment horizontal="left" vertical="top" wrapText="1"/>
    </xf>
    <xf numFmtId="0" fontId="49" fillId="13" borderId="3" xfId="0" applyFont="1" applyFill="1" applyBorder="1" applyAlignment="1">
      <alignment horizontal="left" vertical="top" wrapText="1"/>
    </xf>
    <xf numFmtId="0" fontId="49" fillId="13" borderId="6" xfId="0" applyFont="1" applyFill="1" applyBorder="1" applyAlignment="1">
      <alignment horizontal="left" vertical="top" wrapText="1"/>
    </xf>
    <xf numFmtId="0" fontId="65" fillId="13" borderId="3" xfId="0" applyFont="1" applyFill="1" applyBorder="1" applyAlignment="1">
      <alignment horizontal="left" vertical="top" wrapText="1"/>
    </xf>
    <xf numFmtId="0" fontId="65" fillId="13" borderId="9" xfId="0" applyFont="1" applyFill="1" applyBorder="1" applyAlignment="1">
      <alignment horizontal="left" vertical="top" wrapText="1"/>
    </xf>
    <xf numFmtId="0" fontId="65" fillId="13" borderId="7" xfId="0" applyFont="1" applyFill="1" applyBorder="1" applyAlignment="1">
      <alignment horizontal="left" vertical="top" wrapText="1"/>
    </xf>
    <xf numFmtId="0" fontId="65" fillId="13" borderId="10" xfId="0" applyFont="1" applyFill="1" applyBorder="1" applyAlignment="1">
      <alignment horizontal="left" vertical="top" wrapText="1"/>
    </xf>
    <xf numFmtId="0" fontId="49" fillId="0" borderId="15" xfId="0" applyFont="1" applyFill="1" applyBorder="1" applyAlignment="1">
      <alignment horizontal="left" vertical="top" wrapText="1"/>
    </xf>
    <xf numFmtId="0" fontId="49" fillId="0" borderId="0" xfId="0" applyFont="1" applyFill="1" applyBorder="1" applyAlignment="1">
      <alignment horizontal="left" vertical="top" wrapText="1"/>
    </xf>
    <xf numFmtId="0" fontId="49" fillId="0" borderId="0" xfId="0" applyFont="1" applyFill="1" applyAlignment="1">
      <alignment horizontal="left" vertical="top" wrapText="1"/>
    </xf>
    <xf numFmtId="0" fontId="49" fillId="0" borderId="0" xfId="0" applyFont="1" applyFill="1" applyAlignment="1">
      <alignment vertical="top" wrapText="1"/>
    </xf>
    <xf numFmtId="0" fontId="0" fillId="0" borderId="0" xfId="0" applyAlignment="1">
      <alignment vertical="top" wrapText="1"/>
    </xf>
    <xf numFmtId="0" fontId="50" fillId="0" borderId="0" xfId="0" applyFont="1" applyFill="1" applyAlignment="1">
      <alignment horizontal="left" vertical="top" wrapText="1"/>
    </xf>
    <xf numFmtId="0" fontId="46" fillId="0" borderId="0" xfId="0" applyFont="1" applyAlignment="1">
      <alignment vertical="top" wrapText="1"/>
    </xf>
    <xf numFmtId="0" fontId="49" fillId="13" borderId="7" xfId="0" applyFont="1" applyFill="1" applyBorder="1" applyAlignment="1">
      <alignment vertical="top" wrapText="1"/>
    </xf>
    <xf numFmtId="0" fontId="0" fillId="0" borderId="8" xfId="0" applyBorder="1" applyAlignment="1">
      <alignment vertical="top" wrapText="1"/>
    </xf>
    <xf numFmtId="0" fontId="46" fillId="0" borderId="0" xfId="0" applyFont="1" applyFill="1" applyAlignment="1">
      <alignment vertical="top" wrapText="1"/>
    </xf>
    <xf numFmtId="0" fontId="50" fillId="0" borderId="0" xfId="0" applyFont="1" applyFill="1" applyAlignment="1">
      <alignment vertical="top" wrapText="1"/>
    </xf>
    <xf numFmtId="0" fontId="49" fillId="0" borderId="65" xfId="11" applyFont="1" applyBorder="1" applyAlignment="1">
      <alignment vertical="top" wrapText="1"/>
    </xf>
    <xf numFmtId="0" fontId="49" fillId="0" borderId="66" xfId="11" applyFont="1" applyBorder="1" applyAlignment="1">
      <alignment vertical="top" wrapText="1"/>
    </xf>
    <xf numFmtId="0" fontId="49" fillId="0" borderId="63" xfId="11" applyFont="1" applyBorder="1" applyAlignment="1">
      <alignment vertical="top" wrapText="1"/>
    </xf>
    <xf numFmtId="0" fontId="49" fillId="0" borderId="64" xfId="11" applyFont="1" applyBorder="1" applyAlignment="1">
      <alignment vertical="top" wrapText="1"/>
    </xf>
    <xf numFmtId="0" fontId="78" fillId="0" borderId="78" xfId="11" applyFont="1" applyBorder="1" applyAlignment="1">
      <alignment wrapText="1"/>
    </xf>
    <xf numFmtId="0" fontId="78" fillId="0" borderId="79" xfId="11" applyFont="1" applyBorder="1" applyAlignment="1">
      <alignment wrapText="1"/>
    </xf>
    <xf numFmtId="0" fontId="78" fillId="0" borderId="2" xfId="11" applyFont="1" applyFill="1" applyBorder="1" applyAlignment="1">
      <alignment horizontal="left" wrapText="1"/>
    </xf>
    <xf numFmtId="0" fontId="78" fillId="0" borderId="5" xfId="11" applyFont="1" applyFill="1" applyBorder="1" applyAlignment="1">
      <alignment horizontal="left" wrapText="1"/>
    </xf>
    <xf numFmtId="0" fontId="82" fillId="14" borderId="3" xfId="11" applyFont="1" applyFill="1" applyBorder="1" applyAlignment="1"/>
    <xf numFmtId="0" fontId="82" fillId="14" borderId="6" xfId="11" applyFont="1" applyFill="1" applyBorder="1" applyAlignment="1"/>
    <xf numFmtId="0" fontId="49" fillId="0" borderId="61" xfId="11" applyFont="1" applyBorder="1" applyAlignment="1">
      <alignment vertical="top" wrapText="1"/>
    </xf>
    <xf numFmtId="0" fontId="49" fillId="0" borderId="62" xfId="11" applyFont="1" applyBorder="1" applyAlignment="1">
      <alignment vertical="top" wrapText="1"/>
    </xf>
    <xf numFmtId="0" fontId="46" fillId="0" borderId="60" xfId="11" applyFont="1" applyBorder="1" applyAlignment="1">
      <alignment wrapText="1"/>
    </xf>
    <xf numFmtId="0" fontId="46" fillId="0" borderId="6" xfId="11" applyFont="1" applyBorder="1" applyAlignment="1">
      <alignment wrapText="1"/>
    </xf>
    <xf numFmtId="0" fontId="82" fillId="0" borderId="75" xfId="11" applyFont="1" applyBorder="1" applyAlignment="1">
      <alignment horizontal="left" wrapText="1"/>
    </xf>
    <xf numFmtId="0" fontId="82" fillId="0" borderId="76" xfId="11" applyFont="1" applyBorder="1" applyAlignment="1">
      <alignment horizontal="left" wrapText="1"/>
    </xf>
    <xf numFmtId="0" fontId="78" fillId="0" borderId="60" xfId="11" applyFont="1" applyBorder="1" applyAlignment="1">
      <alignment horizontal="left" wrapText="1"/>
    </xf>
    <xf numFmtId="0" fontId="78" fillId="0" borderId="6" xfId="11" applyFont="1" applyBorder="1" applyAlignment="1">
      <alignment horizontal="left" wrapText="1"/>
    </xf>
    <xf numFmtId="0" fontId="78" fillId="0" borderId="60" xfId="11" applyFont="1" applyBorder="1" applyAlignment="1">
      <alignment wrapText="1"/>
    </xf>
    <xf numFmtId="0" fontId="78" fillId="0" borderId="6" xfId="11" applyFont="1" applyBorder="1" applyAlignment="1">
      <alignment wrapText="1"/>
    </xf>
    <xf numFmtId="0" fontId="78" fillId="0" borderId="2" xfId="11" applyFont="1" applyBorder="1" applyAlignment="1"/>
    <xf numFmtId="0" fontId="78" fillId="0" borderId="5" xfId="11" applyFont="1" applyBorder="1" applyAlignment="1"/>
    <xf numFmtId="0" fontId="82" fillId="0" borderId="82" xfId="11" applyFont="1" applyBorder="1" applyAlignment="1">
      <alignment wrapText="1"/>
    </xf>
    <xf numFmtId="0" fontId="82" fillId="0" borderId="8" xfId="11" applyFont="1" applyBorder="1" applyAlignment="1">
      <alignment wrapText="1"/>
    </xf>
    <xf numFmtId="0" fontId="82" fillId="0" borderId="60" xfId="11" applyFont="1" applyBorder="1" applyAlignment="1">
      <alignment horizontal="left" wrapText="1"/>
    </xf>
    <xf numFmtId="0" fontId="82" fillId="0" borderId="6" xfId="11" applyFont="1" applyBorder="1" applyAlignment="1">
      <alignment horizontal="left" wrapText="1"/>
    </xf>
    <xf numFmtId="0" fontId="46" fillId="0" borderId="55" xfId="11" applyFont="1" applyBorder="1" applyAlignment="1">
      <alignment horizontal="left" wrapText="1"/>
    </xf>
    <xf numFmtId="0" fontId="46" fillId="0" borderId="54" xfId="11" applyFont="1" applyBorder="1" applyAlignment="1">
      <alignment horizontal="left" wrapText="1"/>
    </xf>
    <xf numFmtId="0" fontId="82" fillId="0" borderId="56" xfId="11" applyFont="1" applyBorder="1" applyAlignment="1">
      <alignment horizontal="left" wrapText="1"/>
    </xf>
    <xf numFmtId="0" fontId="82" fillId="0" borderId="57" xfId="11" applyFont="1" applyBorder="1" applyAlignment="1">
      <alignment horizontal="left" wrapText="1"/>
    </xf>
    <xf numFmtId="0" fontId="78" fillId="0" borderId="3" xfId="11" applyFont="1" applyBorder="1" applyAlignment="1"/>
    <xf numFmtId="0" fontId="78" fillId="0" borderId="6" xfId="11" applyFont="1" applyBorder="1" applyAlignment="1"/>
    <xf numFmtId="0" fontId="46" fillId="0" borderId="3" xfId="11" applyFont="1" applyBorder="1" applyAlignment="1"/>
    <xf numFmtId="0" fontId="46" fillId="0" borderId="6" xfId="11" applyFont="1" applyBorder="1" applyAlignment="1"/>
    <xf numFmtId="0" fontId="78" fillId="0" borderId="58" xfId="11" applyFont="1" applyBorder="1" applyAlignment="1"/>
    <xf numFmtId="0" fontId="78" fillId="0" borderId="59" xfId="11" applyFont="1" applyBorder="1" applyAlignment="1"/>
    <xf numFmtId="0" fontId="78" fillId="0" borderId="1" xfId="11" applyFont="1" applyBorder="1" applyAlignment="1">
      <alignment wrapText="1"/>
    </xf>
    <xf numFmtId="0" fontId="78" fillId="0" borderId="1" xfId="11" applyFont="1" applyBorder="1" applyAlignment="1">
      <alignment horizontal="left" wrapText="1"/>
    </xf>
    <xf numFmtId="0" fontId="82" fillId="14" borderId="2" xfId="11" applyFont="1" applyFill="1" applyBorder="1" applyAlignment="1"/>
    <xf numFmtId="0" fontId="82" fillId="14" borderId="5" xfId="11" applyFont="1" applyFill="1" applyBorder="1" applyAlignment="1"/>
    <xf numFmtId="0" fontId="82" fillId="0" borderId="75" xfId="11" applyFont="1" applyBorder="1" applyAlignment="1">
      <alignment vertical="top" wrapText="1"/>
    </xf>
    <xf numFmtId="0" fontId="82" fillId="0" borderId="76" xfId="11" applyFont="1" applyBorder="1" applyAlignment="1">
      <alignment vertical="top" wrapText="1"/>
    </xf>
    <xf numFmtId="0" fontId="82" fillId="0" borderId="3" xfId="11" applyFont="1" applyBorder="1" applyAlignment="1">
      <alignment horizontal="left" wrapText="1"/>
    </xf>
    <xf numFmtId="0" fontId="78" fillId="0" borderId="3" xfId="11" applyFont="1" applyBorder="1" applyAlignment="1">
      <alignment wrapText="1"/>
    </xf>
    <xf numFmtId="0" fontId="103" fillId="14" borderId="3" xfId="11" applyFont="1" applyFill="1" applyBorder="1" applyAlignment="1">
      <alignment horizontal="center" vertical="center" wrapText="1"/>
    </xf>
    <xf numFmtId="0" fontId="103" fillId="14" borderId="6" xfId="11" applyFont="1" applyFill="1" applyBorder="1" applyAlignment="1">
      <alignment horizontal="center" vertical="center" wrapText="1"/>
    </xf>
    <xf numFmtId="0" fontId="78" fillId="14" borderId="7" xfId="11" applyFont="1" applyFill="1" applyBorder="1" applyAlignment="1">
      <alignment horizontal="center"/>
    </xf>
    <xf numFmtId="0" fontId="78" fillId="14" borderId="8" xfId="11" applyFont="1" applyFill="1" applyBorder="1" applyAlignment="1">
      <alignment horizontal="center"/>
    </xf>
    <xf numFmtId="0" fontId="78" fillId="14" borderId="2" xfId="11" applyFont="1" applyFill="1" applyBorder="1" applyAlignment="1">
      <alignment horizontal="center"/>
    </xf>
    <xf numFmtId="0" fontId="78" fillId="14" borderId="5" xfId="11" applyFont="1" applyFill="1" applyBorder="1" applyAlignment="1">
      <alignment horizontal="center"/>
    </xf>
    <xf numFmtId="0" fontId="82" fillId="14" borderId="3" xfId="11" applyFont="1" applyFill="1" applyBorder="1" applyAlignment="1">
      <alignment horizontal="left"/>
    </xf>
    <xf numFmtId="0" fontId="82" fillId="14" borderId="6" xfId="11" applyFont="1" applyFill="1" applyBorder="1" applyAlignment="1">
      <alignment horizontal="left"/>
    </xf>
    <xf numFmtId="0" fontId="49" fillId="0" borderId="3" xfId="11" applyFont="1" applyBorder="1" applyAlignment="1">
      <alignment wrapText="1"/>
    </xf>
    <xf numFmtId="0" fontId="49" fillId="0" borderId="6" xfId="11" applyFont="1" applyBorder="1" applyAlignment="1">
      <alignment wrapText="1"/>
    </xf>
    <xf numFmtId="0" fontId="82" fillId="11" borderId="9" xfId="11" applyFont="1" applyFill="1" applyBorder="1" applyAlignment="1">
      <alignment horizontal="left" vertical="center" wrapText="1"/>
    </xf>
    <xf numFmtId="0" fontId="82" fillId="11" borderId="6" xfId="11" applyFont="1" applyFill="1" applyBorder="1" applyAlignment="1">
      <alignment horizontal="left" vertical="center" wrapText="1"/>
    </xf>
    <xf numFmtId="0" fontId="82" fillId="11" borderId="9" xfId="11" applyFont="1" applyFill="1" applyBorder="1" applyAlignment="1">
      <alignment horizontal="left" vertical="top" wrapText="1"/>
    </xf>
    <xf numFmtId="0" fontId="82" fillId="11" borderId="9" xfId="11" applyFont="1" applyFill="1" applyBorder="1" applyAlignment="1">
      <alignment horizontal="left" vertical="top"/>
    </xf>
    <xf numFmtId="0" fontId="82" fillId="11" borderId="10" xfId="11" applyFont="1" applyFill="1" applyBorder="1" applyAlignment="1">
      <alignment horizontal="left" vertical="top"/>
    </xf>
    <xf numFmtId="0" fontId="82" fillId="11" borderId="6" xfId="11" applyFont="1" applyFill="1" applyBorder="1" applyAlignment="1">
      <alignment horizontal="left" vertical="top"/>
    </xf>
    <xf numFmtId="0" fontId="82" fillId="0" borderId="1" xfId="11" applyFont="1" applyBorder="1" applyAlignment="1">
      <alignment horizontal="center" wrapText="1"/>
    </xf>
    <xf numFmtId="0" fontId="82" fillId="0" borderId="12" xfId="11" applyFont="1" applyBorder="1" applyAlignment="1">
      <alignment horizontal="center" wrapText="1"/>
    </xf>
    <xf numFmtId="0" fontId="82" fillId="11" borderId="1" xfId="11" applyFont="1" applyFill="1" applyBorder="1" applyAlignment="1">
      <alignment horizontal="center" vertical="center" wrapText="1"/>
    </xf>
    <xf numFmtId="0" fontId="82" fillId="14" borderId="24" xfId="11" applyFont="1" applyFill="1" applyBorder="1" applyAlignment="1">
      <alignment horizontal="center" vertical="center"/>
    </xf>
    <xf numFmtId="0" fontId="82" fillId="14" borderId="21" xfId="11" applyFont="1" applyFill="1" applyBorder="1" applyAlignment="1">
      <alignment horizontal="center" vertical="center"/>
    </xf>
    <xf numFmtId="0" fontId="110" fillId="0" borderId="3" xfId="11" applyFont="1" applyBorder="1" applyAlignment="1">
      <alignment horizontal="center" vertical="center" wrapText="1"/>
    </xf>
    <xf numFmtId="0" fontId="110" fillId="0" borderId="9" xfId="11" applyFont="1" applyBorder="1" applyAlignment="1">
      <alignment horizontal="center" vertical="center" wrapText="1"/>
    </xf>
    <xf numFmtId="0" fontId="110" fillId="0" borderId="6" xfId="11" applyFont="1" applyBorder="1" applyAlignment="1">
      <alignment horizontal="center" vertical="center" wrapText="1"/>
    </xf>
    <xf numFmtId="0" fontId="82" fillId="11" borderId="60" xfId="11" applyFont="1" applyFill="1" applyBorder="1" applyAlignment="1">
      <alignment horizontal="left" vertical="center" wrapText="1"/>
    </xf>
    <xf numFmtId="0" fontId="49" fillId="11" borderId="8" xfId="11" applyFont="1" applyFill="1" applyBorder="1" applyAlignment="1">
      <alignment horizontal="left" vertical="center" wrapText="1"/>
    </xf>
    <xf numFmtId="0" fontId="49" fillId="11" borderId="12" xfId="11" applyFont="1" applyFill="1" applyBorder="1" applyAlignment="1">
      <alignment horizontal="left" vertical="center" wrapText="1"/>
    </xf>
    <xf numFmtId="0" fontId="49" fillId="11" borderId="1" xfId="11" applyFont="1" applyFill="1" applyBorder="1" applyAlignment="1">
      <alignment horizontal="left" vertical="center" wrapText="1"/>
    </xf>
    <xf numFmtId="0" fontId="49" fillId="14" borderId="24" xfId="11" applyFont="1" applyFill="1" applyBorder="1" applyAlignment="1">
      <alignment horizontal="center"/>
    </xf>
    <xf numFmtId="0" fontId="49" fillId="14" borderId="21" xfId="11" applyFont="1" applyFill="1" applyBorder="1" applyAlignment="1">
      <alignment horizontal="center"/>
    </xf>
    <xf numFmtId="0" fontId="82" fillId="11" borderId="10" xfId="11" applyFont="1" applyFill="1" applyBorder="1" applyAlignment="1">
      <alignment horizontal="left" vertical="center"/>
    </xf>
    <xf numFmtId="0" fontId="82" fillId="11" borderId="8" xfId="11" applyFont="1" applyFill="1" applyBorder="1" applyAlignment="1">
      <alignment horizontal="left" vertical="center"/>
    </xf>
    <xf numFmtId="0" fontId="78" fillId="0" borderId="3" xfId="11" applyFont="1" applyBorder="1" applyAlignment="1">
      <alignment horizontal="left"/>
    </xf>
    <xf numFmtId="0" fontId="78" fillId="0" borderId="6" xfId="11" applyFont="1" applyBorder="1" applyAlignment="1">
      <alignment horizontal="left"/>
    </xf>
    <xf numFmtId="49" fontId="49" fillId="14" borderId="3" xfId="0" applyNumberFormat="1" applyFont="1" applyFill="1" applyBorder="1" applyAlignment="1">
      <alignment horizontal="left" vertical="top" wrapText="1"/>
    </xf>
    <xf numFmtId="49" fontId="49" fillId="14" borderId="9" xfId="0" applyNumberFormat="1" applyFont="1" applyFill="1" applyBorder="1" applyAlignment="1">
      <alignment horizontal="left" vertical="top" wrapText="1"/>
    </xf>
    <xf numFmtId="49" fontId="49" fillId="14" borderId="6" xfId="0" applyNumberFormat="1" applyFont="1" applyFill="1" applyBorder="1" applyAlignment="1">
      <alignment horizontal="left" vertical="top" wrapText="1"/>
    </xf>
    <xf numFmtId="0" fontId="46" fillId="0" borderId="0" xfId="0" applyFont="1" applyAlignment="1">
      <alignment horizontal="center" wrapText="1"/>
    </xf>
    <xf numFmtId="0" fontId="47" fillId="0" borderId="0" xfId="0" applyFont="1" applyAlignment="1"/>
    <xf numFmtId="0" fontId="47" fillId="0" borderId="0" xfId="0" applyFont="1" applyAlignment="1">
      <alignment horizontal="left" wrapText="1"/>
    </xf>
    <xf numFmtId="0" fontId="54" fillId="0" borderId="0" xfId="0" applyFont="1" applyAlignment="1">
      <alignment horizontal="left" wrapText="1"/>
    </xf>
    <xf numFmtId="0" fontId="66" fillId="0" borderId="0" xfId="0" applyFont="1" applyAlignment="1"/>
    <xf numFmtId="0" fontId="46" fillId="0" borderId="0" xfId="0" applyFont="1" applyAlignment="1">
      <alignment horizontal="left" wrapText="1"/>
    </xf>
    <xf numFmtId="0" fontId="76" fillId="0" borderId="0" xfId="1" applyFont="1" applyAlignment="1" applyProtection="1"/>
    <xf numFmtId="0" fontId="53" fillId="16" borderId="11" xfId="0" applyFont="1" applyFill="1" applyBorder="1" applyAlignment="1">
      <alignment horizontal="center" vertical="top" wrapText="1"/>
    </xf>
    <xf numFmtId="0" fontId="0" fillId="16" borderId="11" xfId="0" applyFill="1" applyBorder="1" applyAlignment="1">
      <alignment horizontal="center" vertical="top" wrapText="1"/>
    </xf>
    <xf numFmtId="0" fontId="54" fillId="20" borderId="30" xfId="0" applyFont="1" applyFill="1" applyBorder="1" applyAlignment="1">
      <alignment horizontal="left" vertical="top" wrapText="1"/>
    </xf>
    <xf numFmtId="0" fontId="54" fillId="20" borderId="18" xfId="0" applyFont="1" applyFill="1" applyBorder="1" applyAlignment="1">
      <alignment horizontal="left" vertical="top" wrapText="1"/>
    </xf>
    <xf numFmtId="0" fontId="54" fillId="20" borderId="17" xfId="0" applyFont="1" applyFill="1" applyBorder="1" applyAlignment="1">
      <alignment horizontal="left" vertical="top" wrapText="1"/>
    </xf>
    <xf numFmtId="0" fontId="46" fillId="0" borderId="0" xfId="0" applyFont="1" applyAlignment="1">
      <alignment horizontal="center" vertical="top" wrapText="1"/>
    </xf>
    <xf numFmtId="0" fontId="83" fillId="0" borderId="0" xfId="0" applyFont="1" applyAlignment="1" applyProtection="1">
      <alignment horizontal="center" vertical="top"/>
      <protection locked="0"/>
    </xf>
    <xf numFmtId="0" fontId="83" fillId="0" borderId="0" xfId="0" applyFont="1" applyAlignment="1" applyProtection="1">
      <alignment horizontal="center" vertical="top" wrapText="1"/>
      <protection locked="0"/>
    </xf>
    <xf numFmtId="0" fontId="65" fillId="0" borderId="0" xfId="8" applyFont="1" applyBorder="1" applyAlignment="1">
      <alignment horizontal="left" vertical="top" wrapText="1"/>
    </xf>
    <xf numFmtId="0" fontId="49" fillId="0" borderId="0" xfId="8" applyFont="1" applyBorder="1" applyAlignment="1">
      <alignment horizontal="left" vertical="top"/>
    </xf>
    <xf numFmtId="0" fontId="46" fillId="0" borderId="0" xfId="8" applyFont="1" applyBorder="1" applyAlignment="1">
      <alignment horizontal="right" vertical="top" wrapText="1"/>
    </xf>
    <xf numFmtId="0" fontId="6" fillId="0" borderId="0" xfId="0" applyFont="1" applyAlignment="1">
      <alignment horizontal="right" vertical="top" wrapText="1"/>
    </xf>
    <xf numFmtId="0" fontId="63" fillId="0" borderId="0" xfId="8" applyFont="1" applyAlignment="1">
      <alignment horizontal="center" vertical="top"/>
    </xf>
    <xf numFmtId="0" fontId="63" fillId="0" borderId="0" xfId="8" applyFont="1" applyAlignment="1">
      <alignment horizontal="center" vertical="top" wrapText="1"/>
    </xf>
    <xf numFmtId="0" fontId="11" fillId="0" borderId="12" xfId="8" applyFont="1" applyBorder="1" applyAlignment="1">
      <alignment horizontal="left" vertical="top" wrapText="1"/>
    </xf>
    <xf numFmtId="0" fontId="11" fillId="0" borderId="13" xfId="8" applyFont="1" applyBorder="1" applyAlignment="1">
      <alignment horizontal="left" vertical="top" wrapText="1"/>
    </xf>
    <xf numFmtId="0" fontId="11" fillId="0" borderId="14" xfId="8" applyFont="1" applyBorder="1" applyAlignment="1">
      <alignment horizontal="left" vertical="top" wrapText="1"/>
    </xf>
    <xf numFmtId="0" fontId="94" fillId="0" borderId="9" xfId="8" applyFont="1" applyBorder="1" applyAlignment="1">
      <alignment horizontal="center" vertical="center" wrapText="1"/>
    </xf>
    <xf numFmtId="0" fontId="96" fillId="0" borderId="9" xfId="7" applyFont="1" applyBorder="1" applyAlignment="1">
      <alignment horizontal="center"/>
    </xf>
    <xf numFmtId="0" fontId="47" fillId="0" borderId="0" xfId="7" applyFont="1" applyFill="1" applyAlignment="1">
      <alignment horizontal="left" vertical="top" wrapText="1"/>
    </xf>
    <xf numFmtId="0" fontId="49" fillId="0" borderId="0" xfId="8" applyFont="1" applyBorder="1" applyAlignment="1">
      <alignment horizontal="left" vertical="top" wrapText="1"/>
    </xf>
    <xf numFmtId="0" fontId="46" fillId="0" borderId="0" xfId="8" applyFont="1" applyBorder="1" applyAlignment="1">
      <alignment horizontal="left" vertical="top"/>
    </xf>
    <xf numFmtId="0" fontId="46" fillId="0" borderId="0" xfId="8" applyFont="1" applyBorder="1" applyAlignment="1">
      <alignment horizontal="left" vertical="top" wrapText="1"/>
    </xf>
    <xf numFmtId="0" fontId="89" fillId="0" borderId="10" xfId="8" applyFont="1" applyBorder="1" applyAlignment="1">
      <alignment horizontal="left" vertical="top" wrapText="1"/>
    </xf>
    <xf numFmtId="0" fontId="89" fillId="0" borderId="8" xfId="8" applyFont="1" applyBorder="1" applyAlignment="1">
      <alignment horizontal="left" vertical="top" wrapText="1"/>
    </xf>
    <xf numFmtId="0" fontId="49" fillId="0" borderId="7" xfId="8" applyFont="1" applyFill="1" applyBorder="1" applyAlignment="1">
      <alignment horizontal="left" vertical="center" wrapText="1"/>
    </xf>
    <xf numFmtId="0" fontId="49" fillId="0" borderId="10" xfId="8" applyFont="1" applyFill="1" applyBorder="1" applyAlignment="1">
      <alignment horizontal="left" vertical="center" wrapText="1"/>
    </xf>
    <xf numFmtId="0" fontId="49" fillId="0" borderId="8" xfId="8" applyFont="1" applyFill="1" applyBorder="1" applyAlignment="1">
      <alignment horizontal="left" vertical="center" wrapText="1"/>
    </xf>
    <xf numFmtId="0" fontId="46" fillId="0" borderId="23" xfId="0" applyFont="1" applyBorder="1" applyAlignment="1">
      <alignment vertical="top" wrapText="1"/>
    </xf>
    <xf numFmtId="0" fontId="46" fillId="0" borderId="22" xfId="0" applyFont="1" applyBorder="1" applyAlignment="1">
      <alignment vertical="top" wrapText="1"/>
    </xf>
    <xf numFmtId="0" fontId="46" fillId="4" borderId="38" xfId="0" applyFont="1" applyFill="1" applyBorder="1" applyAlignment="1">
      <alignment vertical="top" wrapText="1"/>
    </xf>
    <xf numFmtId="0" fontId="46" fillId="4" borderId="39" xfId="0" applyFont="1" applyFill="1" applyBorder="1" applyAlignment="1">
      <alignment vertical="top" wrapText="1"/>
    </xf>
    <xf numFmtId="0" fontId="49" fillId="0" borderId="0" xfId="0" applyFont="1" applyAlignment="1">
      <alignment horizontal="left" vertical="top"/>
    </xf>
    <xf numFmtId="0" fontId="49" fillId="0" borderId="4" xfId="0" applyFont="1" applyBorder="1" applyAlignment="1">
      <alignment horizontal="left" vertical="top"/>
    </xf>
    <xf numFmtId="0" fontId="66" fillId="10" borderId="41" xfId="0" applyFont="1" applyFill="1" applyBorder="1" applyAlignment="1">
      <alignment horizontal="center" vertical="top"/>
    </xf>
    <xf numFmtId="0" fontId="66" fillId="10" borderId="42" xfId="0" applyFont="1" applyFill="1" applyBorder="1" applyAlignment="1">
      <alignment horizontal="center" vertical="top"/>
    </xf>
    <xf numFmtId="0" fontId="54" fillId="10" borderId="18" xfId="0" applyNumberFormat="1" applyFont="1" applyFill="1" applyBorder="1" applyAlignment="1">
      <alignment horizontal="center" vertical="top" wrapText="1"/>
    </xf>
    <xf numFmtId="0" fontId="47" fillId="0" borderId="18" xfId="0" applyFont="1" applyBorder="1" applyAlignment="1">
      <alignment horizontal="center" vertical="top"/>
    </xf>
    <xf numFmtId="0" fontId="47" fillId="0" borderId="43" xfId="0" applyFont="1" applyBorder="1" applyAlignment="1">
      <alignment horizontal="center" vertical="top"/>
    </xf>
    <xf numFmtId="0" fontId="46" fillId="0" borderId="19" xfId="0" applyFont="1" applyBorder="1" applyAlignment="1">
      <alignment vertical="top" wrapText="1"/>
    </xf>
    <xf numFmtId="0" fontId="46" fillId="4" borderId="40" xfId="0" applyFont="1" applyFill="1" applyBorder="1" applyAlignment="1">
      <alignment vertical="top" wrapText="1"/>
    </xf>
    <xf numFmtId="0" fontId="49" fillId="0" borderId="23" xfId="0" applyFont="1" applyBorder="1" applyAlignment="1">
      <alignment vertical="top" wrapText="1"/>
    </xf>
    <xf numFmtId="0" fontId="49" fillId="0" borderId="22" xfId="0" applyFont="1" applyBorder="1" applyAlignment="1">
      <alignment vertical="top" wrapText="1"/>
    </xf>
    <xf numFmtId="0" fontId="46" fillId="11" borderId="0" xfId="0" applyFont="1" applyFill="1" applyAlignment="1">
      <alignment vertical="top"/>
    </xf>
    <xf numFmtId="0" fontId="49" fillId="11" borderId="0" xfId="0" applyFont="1" applyFill="1" applyAlignment="1">
      <alignment vertical="top" wrapText="1"/>
    </xf>
    <xf numFmtId="0" fontId="87" fillId="13" borderId="1" xfId="0" applyFont="1" applyFill="1" applyBorder="1" applyAlignment="1">
      <alignment horizontal="center" vertical="top" wrapText="1"/>
    </xf>
    <xf numFmtId="0" fontId="46" fillId="11" borderId="0" xfId="0" applyFont="1" applyFill="1" applyAlignment="1">
      <alignment horizontal="left" vertical="top" wrapText="1"/>
    </xf>
    <xf numFmtId="0" fontId="66" fillId="13" borderId="1" xfId="0" applyFont="1" applyFill="1" applyBorder="1" applyAlignment="1">
      <alignment horizontal="left" vertical="center" wrapText="1"/>
    </xf>
    <xf numFmtId="0" fontId="66" fillId="13" borderId="3" xfId="0" applyFont="1" applyFill="1" applyBorder="1" applyAlignment="1">
      <alignment horizontal="left" vertical="center" wrapText="1"/>
    </xf>
    <xf numFmtId="0" fontId="66" fillId="13" borderId="9" xfId="0" applyFont="1" applyFill="1" applyBorder="1" applyAlignment="1">
      <alignment horizontal="left" vertical="center" wrapText="1"/>
    </xf>
    <xf numFmtId="0" fontId="66" fillId="13" borderId="6" xfId="0" applyFont="1" applyFill="1" applyBorder="1" applyAlignment="1">
      <alignment horizontal="left" vertical="center" wrapText="1"/>
    </xf>
    <xf numFmtId="0" fontId="49" fillId="13" borderId="1" xfId="0" applyFont="1" applyFill="1" applyBorder="1" applyAlignment="1">
      <alignment vertical="top" wrapText="1"/>
    </xf>
    <xf numFmtId="0" fontId="0" fillId="13" borderId="1" xfId="0" applyFont="1" applyFill="1" applyBorder="1" applyAlignment="1">
      <alignment vertical="top" wrapText="1"/>
    </xf>
    <xf numFmtId="164" fontId="49" fillId="13" borderId="3" xfId="0" applyNumberFormat="1" applyFont="1" applyFill="1" applyBorder="1" applyAlignment="1">
      <alignment vertical="top" wrapText="1"/>
    </xf>
    <xf numFmtId="164" fontId="49" fillId="13" borderId="9" xfId="0" applyNumberFormat="1" applyFont="1" applyFill="1" applyBorder="1" applyAlignment="1">
      <alignment vertical="top" wrapText="1"/>
    </xf>
    <xf numFmtId="164" fontId="49" fillId="13" borderId="6" xfId="0" applyNumberFormat="1" applyFont="1" applyFill="1" applyBorder="1" applyAlignment="1">
      <alignment vertical="top" wrapText="1"/>
    </xf>
  </cellXfs>
  <cellStyles count="14">
    <cellStyle name="Hyperlink" xfId="1" builtinId="8"/>
    <cellStyle name="Normal" xfId="0" builtinId="0"/>
    <cellStyle name="Normal 2" xfId="10" xr:uid="{4984BC7C-7169-4DAC-9964-37E588D6242D}"/>
    <cellStyle name="Normal 2 2" xfId="11" xr:uid="{4D8D3B47-AD0C-4956-9F7D-16A9B1928A89}"/>
    <cellStyle name="Normal 2 2 2" xfId="13" xr:uid="{5BFD91E7-49C7-425D-BE21-402D93FBCA81}"/>
    <cellStyle name="Normal 3" xfId="2" xr:uid="{00000000-0005-0000-0000-000002000000}"/>
    <cellStyle name="Normal 5" xfId="3" xr:uid="{00000000-0005-0000-0000-000003000000}"/>
    <cellStyle name="Normal 7" xfId="12" xr:uid="{38767C3D-B5F8-44AC-BD60-717951478B01}"/>
    <cellStyle name="Normal_2011 RA Coilte SHC Summary v10 - no names" xfId="4" xr:uid="{00000000-0005-0000-0000-000004000000}"/>
    <cellStyle name="Normal_glossary" xfId="5" xr:uid="{00000000-0005-0000-0000-000005000000}"/>
    <cellStyle name="Normal_RT-COC-001-13 Report spreadsheet" xfId="6" xr:uid="{00000000-0005-0000-0000-000006000000}"/>
    <cellStyle name="Normal_RT-COC-001-18 Report spreadsheet" xfId="7" xr:uid="{00000000-0005-0000-0000-000007000000}"/>
    <cellStyle name="Normal_RT-FM-001-03 Forest cert report template" xfId="8" xr:uid="{00000000-0005-0000-0000-000008000000}"/>
    <cellStyle name="Normal_T&amp;M RA report 2005 draft 2" xfId="9" xr:uid="{00000000-0005-0000-0000-000009000000}"/>
  </cellStyles>
  <dxfs count="77">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rgb="FFFFC000"/>
        </patternFill>
      </fill>
    </dxf>
    <dxf>
      <font>
        <b val="0"/>
        <i val="0"/>
        <strike val="0"/>
        <condense val="0"/>
        <extend val="0"/>
        <outline val="0"/>
        <shadow val="0"/>
        <u val="none"/>
        <vertAlign val="baseline"/>
        <sz val="11"/>
        <color auto="1"/>
        <name val="Cambria"/>
        <family val="1"/>
        <scheme val="none"/>
      </font>
      <alignment horizontal="left" vertical="center" textRotation="0" wrapText="0" indent="0" justifyLastLine="0" shrinkToFit="0" readingOrder="0"/>
    </dxf>
    <dxf>
      <alignment horizontal="left" vertical="center" textRotation="0" indent="0" justifyLastLine="0" shrinkToFit="0" readingOrder="0"/>
    </dxf>
    <dxf>
      <border>
        <bottom style="thin">
          <color indexed="64"/>
        </bottom>
      </border>
    </dxf>
    <dxf>
      <border diagonalUp="0" diagonalDown="0">
        <left/>
        <right/>
        <top/>
        <bottom/>
        <vertical/>
        <horizontal/>
      </border>
    </dxf>
    <dxf>
      <font>
        <color rgb="FF006100"/>
      </font>
      <fill>
        <patternFill>
          <bgColor rgb="FFC6EFCE"/>
        </patternFill>
      </fill>
    </dxf>
    <dxf>
      <fill>
        <patternFill>
          <bgColor rgb="FFFFC7CE"/>
        </patternFill>
      </fill>
    </dxf>
    <dxf>
      <font>
        <color auto="1"/>
      </font>
      <fill>
        <patternFill patternType="solid">
          <bgColor theme="5" tint="0.59996337778862885"/>
        </patternFill>
      </fill>
    </dxf>
    <dxf>
      <fill>
        <patternFill>
          <bgColor rgb="FFFFC7CE"/>
        </patternFill>
      </fill>
    </dxf>
    <dxf>
      <font>
        <color rgb="FF006100"/>
      </font>
      <fill>
        <patternFill>
          <bgColor rgb="FFC6EFCE"/>
        </patternFill>
      </fill>
    </dxf>
    <dxf>
      <font>
        <color rgb="FF9C0006"/>
      </font>
      <fill>
        <patternFill>
          <bgColor rgb="FFFFC7CE"/>
        </patternFill>
      </fill>
    </dxf>
    <dxf>
      <font>
        <color auto="1"/>
      </font>
    </dxf>
    <dxf>
      <font>
        <color rgb="FF9C0006"/>
      </font>
      <fill>
        <patternFill>
          <bgColor rgb="FFFFC7CE"/>
        </patternFill>
      </fill>
    </dxf>
    <dxf>
      <font>
        <color rgb="FF006100"/>
      </font>
      <fill>
        <patternFill>
          <bgColor rgb="FFC6EFCE"/>
        </patternFill>
      </fill>
    </dxf>
    <dxf>
      <font>
        <color auto="1"/>
      </font>
      <fill>
        <patternFill patternType="solid">
          <bgColor theme="5" tint="0.59996337778862885"/>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99"/>
      <color rgb="FFFFCC66"/>
      <color rgb="FF1F497D"/>
      <color rgb="FF0000FF"/>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56370" name="Picture 1">
          <a:extLst>
            <a:ext uri="{FF2B5EF4-FFF2-40B4-BE49-F238E27FC236}">
              <a16:creationId xmlns:a16="http://schemas.microsoft.com/office/drawing/2014/main" id="{DA22A933-7B0D-4143-816B-16EC4118B3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323850</xdr:colOff>
      <xdr:row>0</xdr:row>
      <xdr:rowOff>447675</xdr:rowOff>
    </xdr:from>
    <xdr:to>
      <xdr:col>2</xdr:col>
      <xdr:colOff>857250</xdr:colOff>
      <xdr:row>0</xdr:row>
      <xdr:rowOff>1609725</xdr:rowOff>
    </xdr:to>
    <xdr:pic>
      <xdr:nvPicPr>
        <xdr:cNvPr id="56371" name="Picture 4" descr="W:\Marketing\Public\2014\Certification Brand Assets\Logos\SA Certification Logo\SA Certification Logo\SA Certification WEB RGB LOGOS\SA_Certification_Logo_RGB.jpg">
          <a:extLst>
            <a:ext uri="{FF2B5EF4-FFF2-40B4-BE49-F238E27FC236}">
              <a16:creationId xmlns:a16="http://schemas.microsoft.com/office/drawing/2014/main" id="{728522D4-FA46-4F13-AE97-D060515F1F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3850" y="447675"/>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60</xdr:row>
      <xdr:rowOff>0</xdr:rowOff>
    </xdr:from>
    <xdr:to>
      <xdr:col>1</xdr:col>
      <xdr:colOff>3124200</xdr:colOff>
      <xdr:row>72</xdr:row>
      <xdr:rowOff>57150</xdr:rowOff>
    </xdr:to>
    <xdr:pic>
      <xdr:nvPicPr>
        <xdr:cNvPr id="19" name="Picture 18">
          <a:extLst>
            <a:ext uri="{FF2B5EF4-FFF2-40B4-BE49-F238E27FC236}">
              <a16:creationId xmlns:a16="http://schemas.microsoft.com/office/drawing/2014/main" id="{39AF57EC-A06A-4380-B817-04141014E8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38547675"/>
          <a:ext cx="3124200" cy="23431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38100</xdr:colOff>
      <xdr:row>28</xdr:row>
      <xdr:rowOff>155575</xdr:rowOff>
    </xdr:from>
    <xdr:to>
      <xdr:col>6</xdr:col>
      <xdr:colOff>73660</xdr:colOff>
      <xdr:row>39</xdr:row>
      <xdr:rowOff>155575</xdr:rowOff>
    </xdr:to>
    <xdr:sp macro="" textlink="">
      <xdr:nvSpPr>
        <xdr:cNvPr id="2" name="Right Brace 1">
          <a:extLst>
            <a:ext uri="{FF2B5EF4-FFF2-40B4-BE49-F238E27FC236}">
              <a16:creationId xmlns:a16="http://schemas.microsoft.com/office/drawing/2014/main" id="{5EBD1C44-EBA4-4B09-AE58-201BAA301699}"/>
            </a:ext>
          </a:extLst>
        </xdr:cNvPr>
        <xdr:cNvSpPr/>
      </xdr:nvSpPr>
      <xdr:spPr bwMode="auto">
        <a:xfrm>
          <a:off x="6600825" y="5248275"/>
          <a:ext cx="47625" cy="2047875"/>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en-GB" sz="1100"/>
        </a:p>
      </xdr:txBody>
    </xdr:sp>
    <xdr:clientData/>
  </xdr:twoCellAnchor>
  <xdr:twoCellAnchor>
    <xdr:from>
      <xdr:col>6</xdr:col>
      <xdr:colOff>38100</xdr:colOff>
      <xdr:row>28</xdr:row>
      <xdr:rowOff>155575</xdr:rowOff>
    </xdr:from>
    <xdr:to>
      <xdr:col>6</xdr:col>
      <xdr:colOff>73660</xdr:colOff>
      <xdr:row>39</xdr:row>
      <xdr:rowOff>155575</xdr:rowOff>
    </xdr:to>
    <xdr:sp macro="" textlink="">
      <xdr:nvSpPr>
        <xdr:cNvPr id="3" name="Right Brace 2">
          <a:extLst>
            <a:ext uri="{FF2B5EF4-FFF2-40B4-BE49-F238E27FC236}">
              <a16:creationId xmlns:a16="http://schemas.microsoft.com/office/drawing/2014/main" id="{53BF0EEE-8B18-42F7-B988-334F9BFE65A7}"/>
            </a:ext>
          </a:extLst>
        </xdr:cNvPr>
        <xdr:cNvSpPr/>
      </xdr:nvSpPr>
      <xdr:spPr bwMode="auto">
        <a:xfrm>
          <a:off x="6598444" y="4799013"/>
          <a:ext cx="35560" cy="2024062"/>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485775</xdr:colOff>
      <xdr:row>0</xdr:row>
      <xdr:rowOff>609600</xdr:rowOff>
    </xdr:from>
    <xdr:to>
      <xdr:col>0</xdr:col>
      <xdr:colOff>2286000</xdr:colOff>
      <xdr:row>0</xdr:row>
      <xdr:rowOff>1771650</xdr:rowOff>
    </xdr:to>
    <xdr:pic>
      <xdr:nvPicPr>
        <xdr:cNvPr id="22391" name="Picture 4" descr="W:\Marketing\Public\2014\Certification Brand Assets\Logos\SA Certification Logo\SA Certification Logo\SA Certification WEB RGB LOGOS\SA_Certification_Logo_RGB.jpg">
          <a:extLst>
            <a:ext uri="{FF2B5EF4-FFF2-40B4-BE49-F238E27FC236}">
              <a16:creationId xmlns:a16="http://schemas.microsoft.com/office/drawing/2014/main" id="{EC9D9AA0-0205-4F98-858A-1283D3CBF2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 y="6096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447675</xdr:colOff>
      <xdr:row>34</xdr:row>
      <xdr:rowOff>190500</xdr:rowOff>
    </xdr:from>
    <xdr:to>
      <xdr:col>1</xdr:col>
      <xdr:colOff>2266950</xdr:colOff>
      <xdr:row>34</xdr:row>
      <xdr:rowOff>704850</xdr:rowOff>
    </xdr:to>
    <xdr:pic>
      <xdr:nvPicPr>
        <xdr:cNvPr id="22392" name="Picture 1">
          <a:extLst>
            <a:ext uri="{FF2B5EF4-FFF2-40B4-BE49-F238E27FC236}">
              <a16:creationId xmlns:a16="http://schemas.microsoft.com/office/drawing/2014/main" id="{ACE28122-1F35-4DA0-9FD3-88B4E3621A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3250" y="9763125"/>
          <a:ext cx="18192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323850</xdr:colOff>
      <xdr:row>0</xdr:row>
      <xdr:rowOff>57150</xdr:rowOff>
    </xdr:from>
    <xdr:to>
      <xdr:col>3</xdr:col>
      <xdr:colOff>1504950</xdr:colOff>
      <xdr:row>0</xdr:row>
      <xdr:rowOff>1790700</xdr:rowOff>
    </xdr:to>
    <xdr:pic>
      <xdr:nvPicPr>
        <xdr:cNvPr id="57394" name="Picture 1">
          <a:extLst>
            <a:ext uri="{FF2B5EF4-FFF2-40B4-BE49-F238E27FC236}">
              <a16:creationId xmlns:a16="http://schemas.microsoft.com/office/drawing/2014/main" id="{DA68D21E-B8DB-4B34-B166-BAF6169928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3425" y="57150"/>
          <a:ext cx="1181100"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466725</xdr:rowOff>
    </xdr:from>
    <xdr:to>
      <xdr:col>0</xdr:col>
      <xdr:colOff>1466850</xdr:colOff>
      <xdr:row>0</xdr:row>
      <xdr:rowOff>1381125</xdr:rowOff>
    </xdr:to>
    <xdr:pic>
      <xdr:nvPicPr>
        <xdr:cNvPr id="57395" name="Picture 4" descr="W:\Marketing\Public\2014\Certification Brand Assets\Logos\SA Certification Logo\SA Certification Logo\SA Certification WEB RGB LOGOS\SA_Certification_Logo_RGB.jpg">
          <a:extLst>
            <a:ext uri="{FF2B5EF4-FFF2-40B4-BE49-F238E27FC236}">
              <a16:creationId xmlns:a16="http://schemas.microsoft.com/office/drawing/2014/main" id="{DBF9FED7-8378-492E-A23C-51C77F40853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466725"/>
          <a:ext cx="14192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323850</xdr:colOff>
      <xdr:row>0</xdr:row>
      <xdr:rowOff>57150</xdr:rowOff>
    </xdr:from>
    <xdr:to>
      <xdr:col>3</xdr:col>
      <xdr:colOff>1504950</xdr:colOff>
      <xdr:row>0</xdr:row>
      <xdr:rowOff>1790700</xdr:rowOff>
    </xdr:to>
    <xdr:pic>
      <xdr:nvPicPr>
        <xdr:cNvPr id="54371" name="Picture 1">
          <a:extLst>
            <a:ext uri="{FF2B5EF4-FFF2-40B4-BE49-F238E27FC236}">
              <a16:creationId xmlns:a16="http://schemas.microsoft.com/office/drawing/2014/main" id="{DBD7F787-1FD1-4905-BF4A-7D8CD845AB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3425" y="57150"/>
          <a:ext cx="1181100"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466725</xdr:rowOff>
    </xdr:from>
    <xdr:to>
      <xdr:col>0</xdr:col>
      <xdr:colOff>1466850</xdr:colOff>
      <xdr:row>0</xdr:row>
      <xdr:rowOff>1381125</xdr:rowOff>
    </xdr:to>
    <xdr:pic>
      <xdr:nvPicPr>
        <xdr:cNvPr id="54372" name="Picture 4" descr="W:\Marketing\Public\2014\Certification Brand Assets\Logos\SA Certification Logo\SA Certification Logo\SA Certification WEB RGB LOGOS\SA_Certification_Logo_RGB.jpg">
          <a:extLst>
            <a:ext uri="{FF2B5EF4-FFF2-40B4-BE49-F238E27FC236}">
              <a16:creationId xmlns:a16="http://schemas.microsoft.com/office/drawing/2014/main" id="{E7B885AC-18D1-4CBC-95B0-3427FC4DB1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466725"/>
          <a:ext cx="14192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0</xdr:row>
      <xdr:rowOff>0</xdr:rowOff>
    </xdr:from>
    <xdr:to>
      <xdr:col>0</xdr:col>
      <xdr:colOff>400050</xdr:colOff>
      <xdr:row>0</xdr:row>
      <xdr:rowOff>0</xdr:rowOff>
    </xdr:to>
    <xdr:pic>
      <xdr:nvPicPr>
        <xdr:cNvPr id="33344" name="Picture 1">
          <a:extLst>
            <a:ext uri="{FF2B5EF4-FFF2-40B4-BE49-F238E27FC236}">
              <a16:creationId xmlns:a16="http://schemas.microsoft.com/office/drawing/2014/main" id="{8C922F7A-25D9-4FD0-BD6F-9BFEB4A3F4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B4446CF-15DA-4F27-AF26-2837F93C6987}" name="Table25" displayName="Table25" ref="B233:D237" totalsRowShown="0" headerRowDxfId="21" headerRowBorderDxfId="20">
  <tableColumns count="3">
    <tableColumn id="1" xr3:uid="{BA27E64D-CE32-4AE8-8BF4-E8EBF807112F}" name="Size class"/>
    <tableColumn id="2" xr3:uid="{CD6E32EB-4E86-4237-AE4D-A5ECEEE8EE09}" name="# of MUs" dataDxfId="19"/>
    <tableColumn id="3" xr3:uid="{F5F98268-ACCA-42C1-A34F-5157EB23AB64}" name="Internal monitoring (at minimum)" dataDxfId="18"/>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pesticides.fsc.org/strategy-databa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www.cites.org/eng/resources/species.html" TargetMode="External"/><Relationship Id="rId1" Type="http://schemas.openxmlformats.org/officeDocument/2006/relationships/hyperlink" Target="http://www.unep-wcmc.org/species/dbases/CITES-listedtrees.html"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schneider@conservationfund.org" TargetMode="External"/><Relationship Id="rId1" Type="http://schemas.openxmlformats.org/officeDocument/2006/relationships/hyperlink" Target="http://www.conservationfund.org/" TargetMode="External"/></Relationships>
</file>

<file path=xl/worksheets/_rels/sheet2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24.bin"/><Relationship Id="rId4" Type="http://schemas.openxmlformats.org/officeDocument/2006/relationships/comments" Target="../comments9.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25.bin"/><Relationship Id="rId4" Type="http://schemas.openxmlformats.org/officeDocument/2006/relationships/comments" Target="../comments10.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8" Type="http://schemas.openxmlformats.org/officeDocument/2006/relationships/hyperlink" Target="http://unstats.un.org/unsd/cr/registry/regcs.asp?Cl=16&amp;Lg=1&amp;Co=312" TargetMode="External"/><Relationship Id="rId3" Type="http://schemas.openxmlformats.org/officeDocument/2006/relationships/hyperlink" Target="http://unstats.un.org/unsd/cr/registry/regcs.asp?Cl=16&amp;Lg=1&amp;Co=3812" TargetMode="External"/><Relationship Id="rId7" Type="http://schemas.openxmlformats.org/officeDocument/2006/relationships/hyperlink" Target="http://unstats.un.org/unsd/cr/registry/regcs.asp?Cl=16&amp;Lg=1&amp;Co=38112" TargetMode="External"/><Relationship Id="rId12" Type="http://schemas.openxmlformats.org/officeDocument/2006/relationships/printerSettings" Target="../printerSettings/printerSettings28.bin"/><Relationship Id="rId2" Type="http://schemas.openxmlformats.org/officeDocument/2006/relationships/hyperlink" Target="http://unstats.un.org/unsd/cr/registry/regcs.asp?Cl=16&amp;Lg=1&amp;Co=3811" TargetMode="External"/><Relationship Id="rId1" Type="http://schemas.openxmlformats.org/officeDocument/2006/relationships/hyperlink" Target="http://unstats.un.org/unsd/cr/registry/regcs.asp?Cl=16&amp;Lg=1&amp;Co=311" TargetMode="External"/><Relationship Id="rId6" Type="http://schemas.openxmlformats.org/officeDocument/2006/relationships/hyperlink" Target="http://unstats.un.org/unsd/cr/registry/regcs.asp?Cl=16&amp;Lg=1&amp;Co=3816" TargetMode="External"/><Relationship Id="rId11" Type="http://schemas.openxmlformats.org/officeDocument/2006/relationships/hyperlink" Target="http://unstats.un.org/unsd/cr/registry/regcs.asp?Cl=16&amp;Lg=1&amp;Co=31100" TargetMode="External"/><Relationship Id="rId5" Type="http://schemas.openxmlformats.org/officeDocument/2006/relationships/hyperlink" Target="http://unstats.un.org/unsd/cr/registry/regcs.asp?Cl=16&amp;Lg=1&amp;Co=3814" TargetMode="External"/><Relationship Id="rId10" Type="http://schemas.openxmlformats.org/officeDocument/2006/relationships/hyperlink" Target="http://unstats.un.org/unsd/cr/registry/regcs.asp?Cl=16&amp;Lg=1&amp;Co=317" TargetMode="External"/><Relationship Id="rId4" Type="http://schemas.openxmlformats.org/officeDocument/2006/relationships/hyperlink" Target="http://unstats.un.org/unsd/cr/registry/regcs.asp?Cl=16&amp;Lg=1&amp;Co=3813" TargetMode="External"/><Relationship Id="rId9" Type="http://schemas.openxmlformats.org/officeDocument/2006/relationships/hyperlink" Target="http://unstats.un.org/unsd/cr/registry/regcs.asp?Cl=16&amp;Lg=1&amp;Co=316" TargetMode="Externa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0"/>
  <sheetViews>
    <sheetView tabSelected="1" view="pageBreakPreview" topLeftCell="A6" zoomScaleNormal="75" zoomScaleSheetLayoutView="100" workbookViewId="0">
      <selection activeCell="C49" sqref="C49"/>
    </sheetView>
  </sheetViews>
  <sheetFormatPr defaultColWidth="9" defaultRowHeight="13.2"/>
  <cols>
    <col min="1" max="1" width="6" style="7" customWidth="1"/>
    <col min="2" max="2" width="13" style="7" customWidth="1"/>
    <col min="3" max="3" width="16.88671875" style="7" customWidth="1"/>
    <col min="4" max="5" width="23.44140625" style="7" customWidth="1"/>
    <col min="6" max="7" width="14.6640625" style="7" customWidth="1"/>
    <col min="8" max="8" width="3.33203125" style="7" customWidth="1"/>
    <col min="9" max="16384" width="9" style="7"/>
  </cols>
  <sheetData>
    <row r="1" spans="1:9" ht="153.75" customHeight="1">
      <c r="A1" s="979"/>
      <c r="B1" s="980"/>
      <c r="C1" s="980"/>
      <c r="D1" s="987" t="s">
        <v>0</v>
      </c>
      <c r="E1" s="987"/>
      <c r="F1" s="987"/>
      <c r="G1" s="987"/>
      <c r="H1" s="720"/>
    </row>
    <row r="2" spans="1:9">
      <c r="A2" s="105"/>
      <c r="B2" s="105"/>
      <c r="I2" s="106"/>
    </row>
    <row r="3" spans="1:9" ht="39.75" customHeight="1">
      <c r="A3" s="983" t="s">
        <v>1</v>
      </c>
      <c r="B3" s="984"/>
      <c r="C3" s="984"/>
      <c r="D3" s="988" t="str">
        <f>'1 Basic Info'!C7</f>
        <v>The Conservation Fund</v>
      </c>
      <c r="E3" s="988"/>
      <c r="F3" s="986"/>
      <c r="G3" s="986"/>
      <c r="H3" s="5"/>
      <c r="I3" s="6"/>
    </row>
    <row r="4" spans="1:9" ht="17.399999999999999">
      <c r="A4" s="981" t="s">
        <v>2</v>
      </c>
      <c r="B4" s="982"/>
      <c r="C4" s="982"/>
      <c r="D4" s="989" t="s">
        <v>3567</v>
      </c>
      <c r="E4" s="989"/>
      <c r="F4" s="986"/>
      <c r="G4" s="986"/>
      <c r="H4" s="5"/>
      <c r="I4" s="6"/>
    </row>
    <row r="5" spans="1:9" ht="17.399999999999999">
      <c r="A5" s="718" t="s">
        <v>3</v>
      </c>
      <c r="B5" s="631"/>
      <c r="C5" s="632"/>
      <c r="D5" s="989" t="s">
        <v>3568</v>
      </c>
      <c r="E5" s="989"/>
      <c r="F5" s="989"/>
      <c r="G5" s="989"/>
      <c r="H5" s="5"/>
      <c r="I5" s="6"/>
    </row>
    <row r="6" spans="1:9" ht="18" customHeight="1">
      <c r="A6" s="992" t="s">
        <v>4</v>
      </c>
      <c r="B6" s="982"/>
      <c r="C6" s="982"/>
      <c r="D6" s="989" t="s">
        <v>3569</v>
      </c>
      <c r="E6" s="989"/>
      <c r="F6" s="986"/>
      <c r="G6" s="986"/>
      <c r="H6" s="5"/>
      <c r="I6" s="6"/>
    </row>
    <row r="7" spans="1:9" ht="18" customHeight="1">
      <c r="A7" s="718" t="s">
        <v>5</v>
      </c>
      <c r="B7" s="632"/>
      <c r="C7" s="632"/>
      <c r="D7" s="989" t="s">
        <v>3570</v>
      </c>
      <c r="E7" s="989"/>
      <c r="F7" s="986"/>
      <c r="G7" s="986"/>
      <c r="H7" s="5"/>
      <c r="I7" s="6"/>
    </row>
    <row r="8" spans="1:9" ht="19.2">
      <c r="A8" s="718" t="s">
        <v>6</v>
      </c>
      <c r="B8" s="632"/>
      <c r="C8" s="632"/>
      <c r="D8" s="989" t="s">
        <v>3571</v>
      </c>
      <c r="E8" s="989"/>
      <c r="F8" s="989"/>
      <c r="G8" s="989"/>
      <c r="H8" s="5"/>
      <c r="I8" s="6"/>
    </row>
    <row r="9" spans="1:9" ht="17.399999999999999">
      <c r="A9" s="718" t="s">
        <v>7</v>
      </c>
      <c r="B9" s="631"/>
      <c r="C9" s="632"/>
      <c r="D9" s="985" t="s">
        <v>3572</v>
      </c>
      <c r="E9" s="985"/>
      <c r="F9" s="986"/>
      <c r="G9" s="986"/>
      <c r="H9" s="5"/>
      <c r="I9" s="6"/>
    </row>
    <row r="10" spans="1:9" ht="17.399999999999999">
      <c r="A10" s="992" t="s">
        <v>8</v>
      </c>
      <c r="B10" s="982"/>
      <c r="C10" s="982"/>
      <c r="D10" s="985" t="s">
        <v>3573</v>
      </c>
      <c r="E10" s="985"/>
      <c r="F10" s="986"/>
      <c r="G10" s="986"/>
      <c r="H10" s="5"/>
      <c r="I10" s="6"/>
    </row>
    <row r="11" spans="1:9" ht="12.75" customHeight="1">
      <c r="A11" s="718"/>
      <c r="B11" s="719"/>
      <c r="C11" s="719"/>
      <c r="D11" s="633"/>
      <c r="E11" s="633"/>
      <c r="F11" s="634"/>
      <c r="G11" s="634"/>
      <c r="H11" s="5"/>
      <c r="I11" s="6"/>
    </row>
    <row r="12" spans="1:9" ht="15" customHeight="1">
      <c r="A12" s="993" t="s">
        <v>9</v>
      </c>
      <c r="B12" s="993"/>
      <c r="C12" s="993"/>
      <c r="D12" s="633"/>
      <c r="E12" s="633"/>
      <c r="F12" s="634"/>
      <c r="G12" s="634"/>
      <c r="H12" s="5"/>
      <c r="I12" s="6"/>
    </row>
    <row r="13" spans="1:9">
      <c r="A13" s="635"/>
      <c r="B13" s="635"/>
      <c r="C13" s="635"/>
      <c r="D13" s="636" t="s">
        <v>10</v>
      </c>
      <c r="E13" s="636"/>
      <c r="F13" s="637"/>
      <c r="G13" s="637"/>
      <c r="H13" s="5"/>
      <c r="I13" s="6"/>
    </row>
    <row r="14" spans="1:9" ht="14.25" customHeight="1">
      <c r="A14" s="638"/>
      <c r="B14" s="719"/>
      <c r="C14" s="721"/>
      <c r="D14" s="636" t="s">
        <v>11</v>
      </c>
      <c r="E14" s="636"/>
      <c r="F14" s="637"/>
      <c r="G14" s="637"/>
      <c r="H14" s="5"/>
      <c r="I14" s="6"/>
    </row>
    <row r="15" spans="1:9" ht="13.5" customHeight="1">
      <c r="A15" s="638"/>
      <c r="B15" s="719"/>
      <c r="C15" s="721"/>
      <c r="D15" s="636" t="s">
        <v>12</v>
      </c>
      <c r="E15" s="636"/>
      <c r="F15" s="637"/>
      <c r="G15" s="637"/>
      <c r="H15" s="5"/>
      <c r="I15" s="6"/>
    </row>
    <row r="16" spans="1:9" ht="14.25" customHeight="1">
      <c r="A16" s="638"/>
      <c r="B16" s="719"/>
      <c r="C16" s="721"/>
      <c r="D16" s="636" t="s">
        <v>13</v>
      </c>
      <c r="E16" s="636"/>
      <c r="F16" s="637"/>
      <c r="G16" s="637"/>
      <c r="H16" s="5"/>
      <c r="I16" s="6"/>
    </row>
    <row r="17" spans="1:9" ht="14.25" customHeight="1">
      <c r="A17" s="638"/>
      <c r="B17" s="719"/>
      <c r="C17" s="721"/>
      <c r="D17" s="636" t="s">
        <v>14</v>
      </c>
      <c r="E17" s="636"/>
      <c r="F17" s="637"/>
      <c r="G17" s="637"/>
      <c r="H17" s="5"/>
      <c r="I17" s="6"/>
    </row>
    <row r="18" spans="1:9" ht="14.25" customHeight="1">
      <c r="A18" s="638"/>
      <c r="B18" s="719"/>
      <c r="C18" s="721"/>
      <c r="D18" s="636" t="s">
        <v>15</v>
      </c>
      <c r="E18" s="636"/>
      <c r="F18" s="637"/>
      <c r="G18" s="637"/>
      <c r="H18" s="5"/>
      <c r="I18" s="6"/>
    </row>
    <row r="19" spans="1:9" ht="15" customHeight="1">
      <c r="A19" s="638"/>
      <c r="B19" s="719"/>
      <c r="C19" s="721"/>
      <c r="D19" s="636" t="s">
        <v>16</v>
      </c>
      <c r="E19" s="636"/>
      <c r="F19" s="637"/>
      <c r="G19" s="637"/>
      <c r="H19" s="5"/>
      <c r="I19" s="6"/>
    </row>
    <row r="20" spans="1:9" ht="12.75" customHeight="1">
      <c r="A20" s="638"/>
      <c r="B20" s="719"/>
      <c r="C20" s="721"/>
      <c r="D20" s="636" t="s">
        <v>17</v>
      </c>
      <c r="E20" s="636"/>
      <c r="F20" s="637"/>
      <c r="G20" s="637"/>
      <c r="H20" s="5"/>
      <c r="I20" s="6"/>
    </row>
    <row r="21" spans="1:9" ht="14.25" customHeight="1">
      <c r="A21" s="638"/>
      <c r="B21" s="719"/>
      <c r="C21" s="721"/>
      <c r="D21" s="636" t="s">
        <v>18</v>
      </c>
      <c r="E21" s="636"/>
      <c r="F21" s="637"/>
      <c r="G21" s="637"/>
      <c r="H21" s="5"/>
      <c r="I21" s="6"/>
    </row>
    <row r="22" spans="1:9" ht="15" customHeight="1">
      <c r="A22" s="638"/>
      <c r="B22" s="719"/>
      <c r="C22" s="721" t="s">
        <v>19</v>
      </c>
      <c r="D22" s="636" t="s">
        <v>20</v>
      </c>
      <c r="E22" s="636"/>
      <c r="F22" s="637"/>
      <c r="G22" s="637"/>
      <c r="H22" s="5"/>
      <c r="I22" s="6"/>
    </row>
    <row r="23" spans="1:9" ht="15" customHeight="1">
      <c r="A23" s="638"/>
      <c r="B23" s="719"/>
      <c r="C23" s="721"/>
      <c r="D23" s="636" t="s">
        <v>21</v>
      </c>
      <c r="E23" s="636"/>
      <c r="F23" s="637"/>
      <c r="G23" s="637"/>
      <c r="H23" s="5"/>
      <c r="I23" s="6"/>
    </row>
    <row r="24" spans="1:9" ht="15" customHeight="1">
      <c r="A24" s="638"/>
      <c r="B24" s="719"/>
      <c r="C24" s="721"/>
      <c r="D24" s="636" t="s">
        <v>22</v>
      </c>
      <c r="E24" s="636"/>
      <c r="F24" s="637"/>
      <c r="G24" s="637"/>
      <c r="H24" s="5"/>
      <c r="I24" s="6"/>
    </row>
    <row r="25" spans="1:9" ht="14.25" customHeight="1">
      <c r="A25" s="638"/>
      <c r="B25" s="719"/>
      <c r="C25" s="721"/>
      <c r="D25" s="636" t="s">
        <v>23</v>
      </c>
      <c r="E25" s="636"/>
      <c r="F25" s="637"/>
      <c r="G25" s="637"/>
      <c r="H25" s="5"/>
      <c r="I25" s="6"/>
    </row>
    <row r="26" spans="1:9" ht="13.5" customHeight="1">
      <c r="A26" s="638"/>
      <c r="B26" s="719"/>
      <c r="C26" s="721"/>
      <c r="D26" s="636" t="s">
        <v>24</v>
      </c>
      <c r="E26" s="636"/>
      <c r="F26" s="637"/>
      <c r="G26" s="637"/>
      <c r="H26" s="5"/>
      <c r="I26" s="6"/>
    </row>
    <row r="27" spans="1:9" ht="13.5" customHeight="1">
      <c r="A27" s="638"/>
      <c r="B27" s="719"/>
      <c r="C27" s="721"/>
      <c r="D27" s="636" t="s">
        <v>25</v>
      </c>
      <c r="E27" s="636"/>
      <c r="F27" s="637"/>
      <c r="G27" s="637"/>
      <c r="H27" s="5"/>
      <c r="I27" s="6"/>
    </row>
    <row r="28" spans="1:9" ht="12.75" customHeight="1">
      <c r="A28" s="638"/>
      <c r="B28" s="719"/>
      <c r="C28" s="721"/>
      <c r="D28" s="636" t="s">
        <v>26</v>
      </c>
      <c r="E28" s="636"/>
      <c r="F28" s="637"/>
      <c r="G28" s="637"/>
      <c r="H28" s="5"/>
      <c r="I28" s="6"/>
    </row>
    <row r="29" spans="1:9" ht="13.5" customHeight="1">
      <c r="A29" s="638"/>
      <c r="B29" s="719"/>
      <c r="C29" s="721"/>
      <c r="D29" s="636" t="s">
        <v>27</v>
      </c>
      <c r="E29" s="636"/>
      <c r="F29" s="637"/>
      <c r="G29" s="637"/>
      <c r="H29" s="5"/>
      <c r="I29" s="6"/>
    </row>
    <row r="30" spans="1:9" ht="13.5" customHeight="1">
      <c r="A30" s="718"/>
      <c r="B30" s="719"/>
      <c r="C30" s="719"/>
      <c r="D30" s="636" t="s">
        <v>28</v>
      </c>
      <c r="E30" s="636"/>
      <c r="F30" s="637"/>
      <c r="G30" s="637"/>
      <c r="H30" s="5"/>
      <c r="I30" s="6"/>
    </row>
    <row r="31" spans="1:9" ht="14.25" customHeight="1">
      <c r="A31" s="718"/>
      <c r="B31" s="719"/>
      <c r="C31" s="719"/>
      <c r="D31" s="637" t="s">
        <v>29</v>
      </c>
      <c r="E31" s="637"/>
      <c r="F31" s="637"/>
      <c r="G31" s="637"/>
      <c r="H31" s="5"/>
      <c r="I31" s="6"/>
    </row>
    <row r="32" spans="1:9" ht="17.399999999999999">
      <c r="A32" s="718"/>
      <c r="B32" s="719"/>
      <c r="C32" s="719"/>
      <c r="D32" s="632" t="s">
        <v>30</v>
      </c>
      <c r="E32" s="632"/>
      <c r="F32" s="632"/>
      <c r="G32" s="632"/>
      <c r="H32" s="5"/>
      <c r="I32" s="6"/>
    </row>
    <row r="33" spans="1:9" ht="14.25" customHeight="1">
      <c r="A33" s="718"/>
      <c r="B33" s="719"/>
      <c r="C33" s="719"/>
      <c r="D33" s="637" t="s">
        <v>31</v>
      </c>
      <c r="E33" s="637"/>
      <c r="F33" s="637"/>
      <c r="G33" s="637"/>
      <c r="H33" s="5"/>
      <c r="I33" s="6"/>
    </row>
    <row r="34" spans="1:9" ht="15" customHeight="1">
      <c r="A34" s="718"/>
      <c r="B34" s="719"/>
      <c r="C34" s="719"/>
      <c r="D34" s="637" t="s">
        <v>32</v>
      </c>
      <c r="E34" s="637"/>
      <c r="F34" s="637"/>
      <c r="G34" s="637"/>
      <c r="H34" s="5"/>
      <c r="I34" s="6"/>
    </row>
    <row r="35" spans="1:9" ht="14.25" customHeight="1">
      <c r="A35" s="718"/>
      <c r="B35" s="719"/>
      <c r="C35" s="719"/>
      <c r="D35" s="637" t="s">
        <v>33</v>
      </c>
      <c r="E35" s="637"/>
      <c r="F35" s="637"/>
      <c r="G35" s="637"/>
      <c r="H35" s="5"/>
      <c r="I35" s="6"/>
    </row>
    <row r="36" spans="1:9" ht="14.25" customHeight="1">
      <c r="A36" s="718"/>
      <c r="B36" s="719"/>
      <c r="C36" s="719"/>
      <c r="D36" s="637" t="s">
        <v>34</v>
      </c>
      <c r="E36" s="637"/>
      <c r="F36" s="637"/>
      <c r="G36" s="637"/>
      <c r="H36" s="5"/>
      <c r="I36" s="6"/>
    </row>
    <row r="37" spans="1:9" ht="15.75" customHeight="1">
      <c r="A37" s="718"/>
      <c r="B37" s="719"/>
      <c r="C37" s="719"/>
      <c r="D37" s="637" t="s">
        <v>35</v>
      </c>
      <c r="E37" s="637"/>
      <c r="F37" s="637"/>
      <c r="G37" s="637"/>
      <c r="H37" s="5"/>
      <c r="I37" s="6"/>
    </row>
    <row r="38" spans="1:9" ht="14.25" customHeight="1">
      <c r="A38" s="718"/>
      <c r="B38" s="719"/>
      <c r="C38" s="719"/>
      <c r="D38" s="637" t="s">
        <v>36</v>
      </c>
      <c r="E38" s="637"/>
      <c r="F38" s="637"/>
      <c r="G38" s="637"/>
      <c r="H38" s="5"/>
      <c r="I38" s="6"/>
    </row>
    <row r="39" spans="1:9" ht="15" customHeight="1">
      <c r="A39" s="718"/>
      <c r="B39" s="719"/>
      <c r="C39" s="719"/>
      <c r="D39" s="637" t="s">
        <v>37</v>
      </c>
      <c r="E39" s="637"/>
      <c r="F39" s="637"/>
      <c r="G39" s="637"/>
      <c r="H39" s="5"/>
      <c r="I39" s="6"/>
    </row>
    <row r="40" spans="1:9" ht="15" customHeight="1">
      <c r="A40" s="718"/>
      <c r="B40" s="719"/>
      <c r="C40" s="719"/>
      <c r="D40" s="637" t="s">
        <v>38</v>
      </c>
      <c r="E40" s="637"/>
      <c r="F40" s="637"/>
      <c r="G40" s="637"/>
      <c r="H40" s="5"/>
      <c r="I40" s="6"/>
    </row>
    <row r="41" spans="1:9" ht="15" customHeight="1">
      <c r="A41" s="718"/>
      <c r="B41" s="719"/>
      <c r="C41" s="719"/>
      <c r="D41" s="637" t="s">
        <v>39</v>
      </c>
      <c r="E41" s="637"/>
      <c r="F41" s="637"/>
      <c r="G41" s="637"/>
      <c r="H41" s="5"/>
      <c r="I41" s="6"/>
    </row>
    <row r="42" spans="1:9" ht="15" customHeight="1">
      <c r="A42" s="718"/>
      <c r="B42" s="719"/>
      <c r="C42" s="719"/>
      <c r="D42" s="637" t="s">
        <v>40</v>
      </c>
      <c r="E42" s="637"/>
      <c r="F42" s="637"/>
      <c r="G42" s="637"/>
      <c r="H42" s="5"/>
      <c r="I42" s="6"/>
    </row>
    <row r="43" spans="1:9" ht="17.399999999999999">
      <c r="A43" s="632"/>
      <c r="B43" s="631"/>
      <c r="C43" s="632"/>
      <c r="D43" s="632"/>
      <c r="E43" s="632"/>
      <c r="F43" s="632"/>
      <c r="G43" s="632"/>
      <c r="H43" s="337"/>
    </row>
    <row r="44" spans="1:9" ht="41.4">
      <c r="A44" s="639"/>
      <c r="B44" s="640" t="s">
        <v>41</v>
      </c>
      <c r="C44" s="640" t="s">
        <v>42</v>
      </c>
      <c r="D44" s="640" t="s">
        <v>43</v>
      </c>
      <c r="E44" s="640" t="s">
        <v>44</v>
      </c>
      <c r="F44" s="641" t="s">
        <v>45</v>
      </c>
      <c r="G44" s="642" t="s">
        <v>46</v>
      </c>
      <c r="H44" s="107"/>
    </row>
    <row r="45" spans="1:9" ht="13.8">
      <c r="A45" s="639" t="s">
        <v>47</v>
      </c>
      <c r="B45" s="643"/>
      <c r="C45" s="643"/>
      <c r="D45" s="643"/>
      <c r="E45" s="643"/>
      <c r="F45" s="643"/>
      <c r="G45" s="643"/>
      <c r="H45" s="108"/>
    </row>
    <row r="46" spans="1:9" ht="13.8">
      <c r="A46" s="639" t="s">
        <v>48</v>
      </c>
      <c r="B46" s="643"/>
      <c r="C46" s="643"/>
      <c r="D46" s="643"/>
      <c r="E46" s="643"/>
      <c r="F46" s="643"/>
      <c r="G46" s="643"/>
      <c r="H46" s="108"/>
    </row>
    <row r="47" spans="1:9" ht="13.8">
      <c r="A47" s="639" t="s">
        <v>49</v>
      </c>
      <c r="B47" s="643"/>
      <c r="C47" s="643"/>
      <c r="D47" s="643"/>
      <c r="E47" s="643"/>
      <c r="F47" s="643"/>
      <c r="G47" s="643"/>
      <c r="H47" s="108"/>
    </row>
    <row r="48" spans="1:9" ht="41.4">
      <c r="A48" s="639" t="s">
        <v>50</v>
      </c>
      <c r="B48" s="863" t="s">
        <v>3574</v>
      </c>
      <c r="C48" s="863" t="s">
        <v>3575</v>
      </c>
      <c r="D48" s="863" t="s">
        <v>3576</v>
      </c>
      <c r="E48" s="863">
        <v>44278</v>
      </c>
      <c r="F48" s="863" t="s">
        <v>3577</v>
      </c>
      <c r="G48" s="643"/>
      <c r="H48" s="108"/>
    </row>
    <row r="49" spans="1:8" ht="55.2">
      <c r="A49" s="639" t="s">
        <v>51</v>
      </c>
      <c r="B49" s="643" t="s">
        <v>3579</v>
      </c>
      <c r="C49" s="643" t="s">
        <v>3578</v>
      </c>
      <c r="D49" s="643"/>
      <c r="E49" s="643"/>
      <c r="F49" s="643"/>
      <c r="G49" s="643"/>
      <c r="H49" s="108"/>
    </row>
    <row r="50" spans="1:8" ht="17.399999999999999">
      <c r="A50" s="632"/>
      <c r="B50" s="631"/>
      <c r="C50" s="632"/>
      <c r="D50" s="632"/>
      <c r="E50" s="632"/>
      <c r="F50" s="632"/>
      <c r="G50" s="632"/>
    </row>
    <row r="51" spans="1:8" ht="13.8">
      <c r="A51" s="994" t="s">
        <v>52</v>
      </c>
      <c r="B51" s="995"/>
      <c r="C51" s="995"/>
      <c r="D51" s="995"/>
      <c r="E51" s="995"/>
      <c r="F51" s="995"/>
      <c r="G51" s="995"/>
      <c r="H51" s="722"/>
    </row>
    <row r="52" spans="1:8" ht="13.8">
      <c r="A52" s="722"/>
      <c r="B52" s="722"/>
      <c r="C52" s="8"/>
      <c r="D52" s="8"/>
      <c r="E52" s="8"/>
      <c r="F52" s="8"/>
      <c r="G52" s="8"/>
    </row>
    <row r="53" spans="1:8" ht="13.8">
      <c r="A53" s="994" t="s">
        <v>53</v>
      </c>
      <c r="B53" s="995"/>
      <c r="C53" s="995"/>
      <c r="D53" s="995"/>
      <c r="E53" s="995"/>
      <c r="F53" s="995"/>
      <c r="G53" s="995"/>
      <c r="H53" s="722"/>
    </row>
    <row r="54" spans="1:8" ht="13.8">
      <c r="A54" s="994" t="s">
        <v>54</v>
      </c>
      <c r="B54" s="995"/>
      <c r="C54" s="995"/>
      <c r="D54" s="995"/>
      <c r="E54" s="995"/>
      <c r="F54" s="995"/>
      <c r="G54" s="995"/>
      <c r="H54" s="722"/>
    </row>
    <row r="55" spans="1:8" ht="13.8">
      <c r="A55" s="994" t="s">
        <v>55</v>
      </c>
      <c r="B55" s="995"/>
      <c r="C55" s="995"/>
      <c r="D55" s="995"/>
      <c r="E55" s="995"/>
      <c r="F55" s="995"/>
      <c r="G55" s="995"/>
      <c r="H55" s="722"/>
    </row>
    <row r="56" spans="1:8" ht="13.8">
      <c r="A56" s="9"/>
      <c r="B56" s="9"/>
    </row>
    <row r="57" spans="1:8" ht="13.8">
      <c r="A57" s="990" t="s">
        <v>56</v>
      </c>
      <c r="B57" s="980"/>
      <c r="C57" s="980"/>
      <c r="D57" s="980"/>
      <c r="E57" s="980"/>
      <c r="F57" s="980"/>
      <c r="G57" s="980"/>
      <c r="H57" s="720"/>
    </row>
    <row r="58" spans="1:8" ht="13.8">
      <c r="A58" s="990" t="s">
        <v>57</v>
      </c>
      <c r="B58" s="980"/>
      <c r="C58" s="980"/>
      <c r="D58" s="980"/>
      <c r="E58" s="980"/>
      <c r="F58" s="980"/>
      <c r="G58" s="980"/>
      <c r="H58" s="720"/>
    </row>
    <row r="59" spans="1:8">
      <c r="D59" s="990" t="s">
        <v>58</v>
      </c>
      <c r="E59" s="991"/>
    </row>
    <row r="60" spans="1:8">
      <c r="A60" s="7" t="s">
        <v>2450</v>
      </c>
    </row>
  </sheetData>
  <sheetProtection algorithmName="SHA-512" hashValue="v1YUASBT4R8l0Lw+Y+VcnS5T3GXCQ3PfZIsejjXfLkNdbWE7HSjkkloB7JntOyBrXa+8Ev3pJMq8kDccCfH/8A==" saltValue="eK8iRUbYTgy9oNPuE3dU4w==" spinCount="100000" sheet="1" objects="1" scenarios="1" formatCells="0" formatColumns="0" formatRows="0" insertColumns="0" insertRows="0" insertHyperlinks="0" deleteColumns="0" deleteRows="0" selectLockedCells="1"/>
  <mergeCells count="22">
    <mergeCell ref="D59:E59"/>
    <mergeCell ref="A10:C10"/>
    <mergeCell ref="D7:G7"/>
    <mergeCell ref="A58:G58"/>
    <mergeCell ref="D5:G5"/>
    <mergeCell ref="A12:C12"/>
    <mergeCell ref="A6:C6"/>
    <mergeCell ref="A53:G53"/>
    <mergeCell ref="A54:G54"/>
    <mergeCell ref="A57:G57"/>
    <mergeCell ref="A55:G55"/>
    <mergeCell ref="D8:G8"/>
    <mergeCell ref="D6:G6"/>
    <mergeCell ref="A51:G51"/>
    <mergeCell ref="A1:C1"/>
    <mergeCell ref="A4:C4"/>
    <mergeCell ref="A3:C3"/>
    <mergeCell ref="D10:G10"/>
    <mergeCell ref="D9:G9"/>
    <mergeCell ref="D1:G1"/>
    <mergeCell ref="D3:G3"/>
    <mergeCell ref="D4:G4"/>
  </mergeCells>
  <phoneticPr fontId="7" type="noConversion"/>
  <pageMargins left="0.75" right="0.75" top="1" bottom="1" header="0.5" footer="0.5"/>
  <pageSetup paperSize="9" scale="65"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32406-7652-437D-A414-64FB73409263}">
  <dimension ref="A1:E118"/>
  <sheetViews>
    <sheetView view="pageBreakPreview" topLeftCell="A31" zoomScaleNormal="100" workbookViewId="0">
      <selection activeCell="B43" sqref="B43"/>
    </sheetView>
  </sheetViews>
  <sheetFormatPr defaultColWidth="9" defaultRowHeight="13.8"/>
  <cols>
    <col min="1" max="1" width="7.109375" style="901" customWidth="1"/>
    <col min="2" max="2" width="80.44140625" style="12" customWidth="1"/>
    <col min="3" max="3" width="1.44140625" style="12" customWidth="1"/>
    <col min="4" max="16384" width="9" style="431"/>
  </cols>
  <sheetData>
    <row r="1" spans="1:5">
      <c r="A1" s="150">
        <v>8</v>
      </c>
      <c r="B1" s="159" t="s">
        <v>3638</v>
      </c>
      <c r="C1" s="767"/>
    </row>
    <row r="2" spans="1:5">
      <c r="A2" s="151">
        <v>8.1</v>
      </c>
      <c r="B2" s="160" t="s">
        <v>517</v>
      </c>
      <c r="C2" s="767"/>
    </row>
    <row r="3" spans="1:5">
      <c r="A3" s="428"/>
      <c r="B3" s="886" t="s">
        <v>291</v>
      </c>
      <c r="C3" s="128"/>
      <c r="D3" s="12"/>
    </row>
    <row r="4" spans="1:5">
      <c r="A4" s="428"/>
      <c r="B4" s="110" t="s">
        <v>3639</v>
      </c>
      <c r="C4" s="128"/>
      <c r="D4" s="12"/>
    </row>
    <row r="5" spans="1:5">
      <c r="A5" s="428"/>
      <c r="B5" s="110" t="s">
        <v>3640</v>
      </c>
      <c r="C5" s="128"/>
      <c r="D5" s="12"/>
      <c r="E5" s="889"/>
    </row>
    <row r="6" spans="1:5">
      <c r="A6" s="428"/>
      <c r="B6" s="110" t="s">
        <v>3641</v>
      </c>
      <c r="C6" s="128"/>
      <c r="D6" s="12"/>
    </row>
    <row r="7" spans="1:5">
      <c r="A7" s="428"/>
      <c r="B7" s="110" t="s">
        <v>3642</v>
      </c>
      <c r="C7" s="128"/>
      <c r="D7" s="12"/>
    </row>
    <row r="8" spans="1:5">
      <c r="A8" s="428"/>
      <c r="B8" s="110" t="s">
        <v>3643</v>
      </c>
      <c r="C8" s="128"/>
      <c r="D8" s="12"/>
    </row>
    <row r="9" spans="1:5">
      <c r="A9" s="428"/>
      <c r="B9" s="110" t="s">
        <v>3644</v>
      </c>
      <c r="C9" s="128"/>
      <c r="D9" s="12"/>
    </row>
    <row r="10" spans="1:5">
      <c r="A10" s="428"/>
      <c r="B10" s="110" t="s">
        <v>3645</v>
      </c>
      <c r="C10" s="128"/>
      <c r="D10" s="12"/>
    </row>
    <row r="11" spans="1:5">
      <c r="A11" s="428"/>
      <c r="B11" s="110" t="s">
        <v>3646</v>
      </c>
      <c r="C11" s="128"/>
      <c r="D11" s="12"/>
    </row>
    <row r="12" spans="1:5">
      <c r="A12" s="428"/>
      <c r="B12" s="110" t="s">
        <v>3647</v>
      </c>
      <c r="C12" s="128"/>
      <c r="D12" s="12"/>
    </row>
    <row r="13" spans="1:5">
      <c r="A13" s="428"/>
      <c r="B13" s="110" t="s">
        <v>3648</v>
      </c>
      <c r="C13" s="128"/>
      <c r="D13" s="12"/>
    </row>
    <row r="14" spans="1:5">
      <c r="A14" s="428"/>
      <c r="B14" s="110" t="s">
        <v>3649</v>
      </c>
      <c r="C14" s="128"/>
      <c r="D14" s="12"/>
    </row>
    <row r="15" spans="1:5">
      <c r="A15" s="428"/>
      <c r="B15" s="110" t="s">
        <v>3650</v>
      </c>
      <c r="C15" s="128"/>
      <c r="D15" s="12"/>
    </row>
    <row r="16" spans="1:5">
      <c r="A16" s="151"/>
      <c r="B16" s="887"/>
      <c r="C16" s="128"/>
    </row>
    <row r="17" spans="1:4">
      <c r="A17" s="151">
        <v>8.1999999999999993</v>
      </c>
      <c r="B17" s="161" t="s">
        <v>520</v>
      </c>
      <c r="C17" s="21"/>
      <c r="D17" s="28"/>
    </row>
    <row r="18" spans="1:4" ht="49.5" customHeight="1">
      <c r="A18" s="151"/>
      <c r="B18" s="110" t="s">
        <v>3651</v>
      </c>
      <c r="D18" s="28"/>
    </row>
    <row r="19" spans="1:4" ht="18" customHeight="1">
      <c r="A19" s="151"/>
      <c r="B19" s="890"/>
      <c r="D19" s="28"/>
    </row>
    <row r="20" spans="1:4">
      <c r="A20" s="433"/>
      <c r="B20" s="891" t="s">
        <v>3652</v>
      </c>
      <c r="C20" s="128"/>
      <c r="D20" s="12"/>
    </row>
    <row r="21" spans="1:4">
      <c r="A21" s="433"/>
      <c r="B21" s="892"/>
      <c r="C21" s="128"/>
      <c r="D21" s="12"/>
    </row>
    <row r="22" spans="1:4">
      <c r="A22" s="433"/>
      <c r="B22" s="892"/>
      <c r="C22" s="128"/>
      <c r="D22" s="12"/>
    </row>
    <row r="23" spans="1:4">
      <c r="A23" s="151"/>
      <c r="B23" s="887"/>
      <c r="C23" s="128"/>
    </row>
    <row r="24" spans="1:4">
      <c r="A24" s="151">
        <v>8.3000000000000007</v>
      </c>
      <c r="B24" s="161" t="s">
        <v>522</v>
      </c>
      <c r="C24" s="767"/>
    </row>
    <row r="25" spans="1:4">
      <c r="A25" s="151"/>
      <c r="B25" s="893" t="s">
        <v>305</v>
      </c>
      <c r="C25" s="767"/>
    </row>
    <row r="26" spans="1:4" ht="409.5" customHeight="1">
      <c r="A26" s="151"/>
      <c r="B26" s="110" t="s">
        <v>3653</v>
      </c>
      <c r="C26" s="128"/>
    </row>
    <row r="27" spans="1:4" ht="138">
      <c r="A27" s="151"/>
      <c r="B27" s="110" t="s">
        <v>3654</v>
      </c>
      <c r="C27" s="128"/>
    </row>
    <row r="28" spans="1:4">
      <c r="A28" s="151"/>
      <c r="B28" s="894" t="s">
        <v>523</v>
      </c>
      <c r="C28" s="128"/>
    </row>
    <row r="29" spans="1:4">
      <c r="A29" s="151"/>
      <c r="B29" s="894"/>
      <c r="C29" s="128"/>
    </row>
    <row r="30" spans="1:4">
      <c r="A30" s="151" t="s">
        <v>581</v>
      </c>
      <c r="B30" s="891" t="s">
        <v>3655</v>
      </c>
      <c r="C30" s="767"/>
    </row>
    <row r="31" spans="1:4">
      <c r="A31" s="151"/>
      <c r="B31" s="894"/>
      <c r="C31" s="128"/>
    </row>
    <row r="32" spans="1:4">
      <c r="A32" s="151"/>
      <c r="B32" s="887"/>
      <c r="C32" s="128"/>
    </row>
    <row r="33" spans="1:3">
      <c r="A33" s="151">
        <v>8.4</v>
      </c>
      <c r="B33" s="161" t="s">
        <v>525</v>
      </c>
      <c r="C33" s="767"/>
    </row>
    <row r="34" spans="1:3" ht="82.8">
      <c r="A34" s="151"/>
      <c r="B34" s="884" t="s">
        <v>3656</v>
      </c>
      <c r="C34" s="147"/>
    </row>
    <row r="35" spans="1:3">
      <c r="A35" s="151"/>
      <c r="B35" s="895"/>
      <c r="C35" s="147"/>
    </row>
    <row r="36" spans="1:3">
      <c r="A36" s="151" t="s">
        <v>582</v>
      </c>
      <c r="B36" s="896" t="s">
        <v>527</v>
      </c>
      <c r="C36" s="148"/>
    </row>
    <row r="37" spans="1:3" ht="96.6">
      <c r="A37" s="151" t="s">
        <v>330</v>
      </c>
      <c r="B37" s="897" t="s">
        <v>529</v>
      </c>
      <c r="C37" s="147"/>
    </row>
    <row r="38" spans="1:3">
      <c r="A38" s="151"/>
      <c r="B38" s="894" t="s">
        <v>530</v>
      </c>
      <c r="C38" s="149"/>
    </row>
    <row r="39" spans="1:3">
      <c r="A39" s="151"/>
      <c r="B39" s="887" t="s">
        <v>3657</v>
      </c>
      <c r="C39" s="128"/>
    </row>
    <row r="40" spans="1:3">
      <c r="A40" s="151">
        <v>8.5</v>
      </c>
      <c r="B40" s="161" t="s">
        <v>531</v>
      </c>
      <c r="C40" s="767"/>
    </row>
    <row r="41" spans="1:3" ht="69">
      <c r="A41" s="151"/>
      <c r="B41" s="894" t="s">
        <v>3658</v>
      </c>
      <c r="C41" s="128"/>
    </row>
    <row r="42" spans="1:3" ht="27.6">
      <c r="A42" s="151"/>
      <c r="B42" s="882" t="s">
        <v>3659</v>
      </c>
      <c r="C42" s="128"/>
    </row>
    <row r="43" spans="1:3" ht="18" customHeight="1">
      <c r="A43" s="151"/>
      <c r="B43" s="765"/>
      <c r="C43" s="128"/>
    </row>
    <row r="44" spans="1:3">
      <c r="A44" s="151">
        <v>8.6</v>
      </c>
      <c r="B44" s="161" t="s">
        <v>533</v>
      </c>
      <c r="C44" s="767"/>
    </row>
    <row r="45" spans="1:3" ht="27.6">
      <c r="A45" s="151"/>
      <c r="B45" s="894" t="s">
        <v>534</v>
      </c>
      <c r="C45" s="128"/>
    </row>
    <row r="46" spans="1:3">
      <c r="A46" s="151"/>
      <c r="B46" s="887"/>
      <c r="C46" s="128"/>
    </row>
    <row r="47" spans="1:3">
      <c r="A47" s="151">
        <v>8.6999999999999993</v>
      </c>
      <c r="B47" s="161" t="s">
        <v>323</v>
      </c>
      <c r="C47" s="767"/>
    </row>
    <row r="48" spans="1:3">
      <c r="A48" s="151"/>
      <c r="B48" s="159" t="s">
        <v>535</v>
      </c>
      <c r="C48" s="149"/>
    </row>
    <row r="49" spans="1:5">
      <c r="A49" s="151"/>
      <c r="B49" s="898"/>
      <c r="C49" s="149"/>
    </row>
    <row r="50" spans="1:5">
      <c r="A50" s="151"/>
      <c r="B50" s="898"/>
      <c r="C50" s="149"/>
    </row>
    <row r="51" spans="1:5">
      <c r="A51" s="151"/>
      <c r="B51" s="898"/>
      <c r="C51" s="149"/>
    </row>
    <row r="52" spans="1:5" ht="27.6">
      <c r="A52" s="151"/>
      <c r="B52" s="110" t="s">
        <v>3660</v>
      </c>
      <c r="C52" s="128"/>
    </row>
    <row r="53" spans="1:5" ht="69">
      <c r="A53" s="151"/>
      <c r="B53" s="110" t="s">
        <v>3661</v>
      </c>
      <c r="C53" s="128"/>
      <c r="E53" s="889"/>
    </row>
    <row r="54" spans="1:5" ht="82.8">
      <c r="A54" s="151"/>
      <c r="B54" s="110" t="s">
        <v>3662</v>
      </c>
      <c r="C54" s="128"/>
    </row>
    <row r="55" spans="1:5" ht="69">
      <c r="A55" s="151"/>
      <c r="B55" s="110" t="s">
        <v>3663</v>
      </c>
      <c r="C55" s="128"/>
    </row>
    <row r="56" spans="1:5" ht="27.6">
      <c r="A56" s="151"/>
      <c r="B56" s="899" t="s">
        <v>3664</v>
      </c>
      <c r="C56" s="128"/>
    </row>
    <row r="57" spans="1:5" ht="55.2">
      <c r="A57" s="151"/>
      <c r="B57" s="900" t="s">
        <v>3665</v>
      </c>
      <c r="C57" s="128"/>
      <c r="E57" s="889"/>
    </row>
    <row r="58" spans="1:5" ht="41.4">
      <c r="A58" s="151"/>
      <c r="B58" s="48" t="s">
        <v>3666</v>
      </c>
      <c r="C58" s="128"/>
      <c r="E58" s="889"/>
    </row>
    <row r="59" spans="1:5" ht="96.6">
      <c r="A59" s="151"/>
      <c r="B59" s="48" t="s">
        <v>3667</v>
      </c>
      <c r="C59" s="128"/>
    </row>
    <row r="60" spans="1:5" ht="27.6">
      <c r="A60" s="151"/>
      <c r="B60" s="110" t="s">
        <v>3668</v>
      </c>
      <c r="C60" s="128"/>
    </row>
    <row r="61" spans="1:5">
      <c r="A61" s="151"/>
      <c r="B61" s="110" t="s">
        <v>3669</v>
      </c>
      <c r="C61" s="128"/>
    </row>
    <row r="62" spans="1:5" ht="69">
      <c r="A62" s="151"/>
      <c r="B62" s="110" t="s">
        <v>3670</v>
      </c>
      <c r="C62" s="128"/>
    </row>
    <row r="63" spans="1:5" ht="193.2">
      <c r="A63" s="151"/>
      <c r="B63" s="110" t="s">
        <v>3671</v>
      </c>
      <c r="C63" s="128"/>
    </row>
    <row r="64" spans="1:5" ht="105.75" customHeight="1">
      <c r="A64" s="151"/>
      <c r="B64" s="110" t="s">
        <v>3672</v>
      </c>
      <c r="C64" s="128"/>
    </row>
    <row r="65" spans="1:5" ht="96.6">
      <c r="A65" s="151"/>
      <c r="B65" s="110" t="s">
        <v>3673</v>
      </c>
      <c r="C65" s="128"/>
      <c r="E65" s="889"/>
    </row>
    <row r="66" spans="1:5" ht="124.2">
      <c r="A66" s="151"/>
      <c r="B66" s="110" t="s">
        <v>3674</v>
      </c>
      <c r="C66" s="128"/>
    </row>
    <row r="67" spans="1:5" ht="41.4">
      <c r="A67" s="151"/>
      <c r="B67" s="110" t="s">
        <v>3675</v>
      </c>
      <c r="C67" s="128"/>
    </row>
    <row r="68" spans="1:5" ht="55.2">
      <c r="A68" s="151"/>
      <c r="B68" s="110" t="s">
        <v>3676</v>
      </c>
      <c r="C68" s="128"/>
    </row>
    <row r="69" spans="1:5" ht="27.6">
      <c r="A69" s="151"/>
      <c r="B69" s="110" t="s">
        <v>3677</v>
      </c>
      <c r="C69" s="128"/>
    </row>
    <row r="70" spans="1:5">
      <c r="A70" s="151"/>
      <c r="B70" s="110" t="s">
        <v>3678</v>
      </c>
      <c r="C70" s="128"/>
    </row>
    <row r="71" spans="1:5">
      <c r="B71" s="902"/>
      <c r="C71" s="149"/>
    </row>
    <row r="72" spans="1:5">
      <c r="A72" s="153" t="s">
        <v>583</v>
      </c>
      <c r="B72" s="896" t="s">
        <v>537</v>
      </c>
      <c r="C72" s="149"/>
    </row>
    <row r="73" spans="1:5">
      <c r="A73" s="152" t="s">
        <v>538</v>
      </c>
      <c r="B73" s="896" t="s">
        <v>539</v>
      </c>
      <c r="C73" s="149"/>
    </row>
    <row r="74" spans="1:5">
      <c r="A74" s="152"/>
      <c r="B74" s="894" t="s">
        <v>3679</v>
      </c>
      <c r="C74" s="149"/>
    </row>
    <row r="75" spans="1:5">
      <c r="A75" s="152" t="s">
        <v>541</v>
      </c>
      <c r="B75" s="896" t="s">
        <v>542</v>
      </c>
      <c r="C75" s="149"/>
    </row>
    <row r="76" spans="1:5">
      <c r="A76" s="152"/>
      <c r="B76" s="894" t="s">
        <v>3680</v>
      </c>
      <c r="C76" s="149"/>
    </row>
    <row r="77" spans="1:5" ht="27.6">
      <c r="A77" s="152" t="s">
        <v>544</v>
      </c>
      <c r="B77" s="896" t="s">
        <v>545</v>
      </c>
      <c r="C77" s="149"/>
    </row>
    <row r="78" spans="1:5">
      <c r="A78" s="152"/>
      <c r="B78" s="894" t="s">
        <v>546</v>
      </c>
      <c r="C78" s="149"/>
    </row>
    <row r="79" spans="1:5">
      <c r="A79" s="152" t="s">
        <v>547</v>
      </c>
      <c r="B79" s="896" t="s">
        <v>548</v>
      </c>
      <c r="C79" s="149"/>
    </row>
    <row r="80" spans="1:5" ht="41.4">
      <c r="A80" s="152"/>
      <c r="B80" s="894" t="s">
        <v>3681</v>
      </c>
      <c r="C80" s="149"/>
    </row>
    <row r="81" spans="1:3">
      <c r="A81" s="152" t="s">
        <v>550</v>
      </c>
      <c r="B81" s="896" t="s">
        <v>551</v>
      </c>
      <c r="C81" s="149"/>
    </row>
    <row r="82" spans="1:3" ht="55.2">
      <c r="A82" s="152"/>
      <c r="B82" s="894" t="s">
        <v>3682</v>
      </c>
      <c r="C82" s="149"/>
    </row>
    <row r="83" spans="1:3">
      <c r="A83" s="154" t="s">
        <v>552</v>
      </c>
      <c r="B83" s="896" t="s">
        <v>553</v>
      </c>
      <c r="C83" s="149"/>
    </row>
    <row r="84" spans="1:3" ht="96.6">
      <c r="A84" s="152"/>
      <c r="B84" s="899" t="s">
        <v>3683</v>
      </c>
      <c r="C84" s="149"/>
    </row>
    <row r="85" spans="1:3">
      <c r="A85" s="152" t="s">
        <v>554</v>
      </c>
      <c r="B85" s="896" t="s">
        <v>555</v>
      </c>
      <c r="C85" s="149"/>
    </row>
    <row r="86" spans="1:3" ht="34.950000000000003" customHeight="1">
      <c r="A86" s="152"/>
      <c r="B86" s="903" t="s">
        <v>3684</v>
      </c>
      <c r="C86" s="149"/>
    </row>
    <row r="87" spans="1:3">
      <c r="A87" s="152" t="s">
        <v>556</v>
      </c>
      <c r="B87" s="896" t="s">
        <v>557</v>
      </c>
      <c r="C87" s="149"/>
    </row>
    <row r="88" spans="1:3" ht="41.4">
      <c r="A88" s="152"/>
      <c r="B88" s="894" t="s">
        <v>3685</v>
      </c>
      <c r="C88" s="149"/>
    </row>
    <row r="89" spans="1:3" ht="27.6">
      <c r="A89" s="152" t="s">
        <v>559</v>
      </c>
      <c r="B89" s="896" t="s">
        <v>560</v>
      </c>
      <c r="C89" s="149"/>
    </row>
    <row r="90" spans="1:3">
      <c r="A90" s="153"/>
      <c r="B90" s="894" t="s">
        <v>3562</v>
      </c>
      <c r="C90" s="767"/>
    </row>
    <row r="91" spans="1:3">
      <c r="A91" s="163"/>
      <c r="B91" s="904"/>
      <c r="C91" s="767"/>
    </row>
    <row r="92" spans="1:3">
      <c r="A92" s="151">
        <v>8.8000000000000007</v>
      </c>
      <c r="B92" s="161" t="s">
        <v>561</v>
      </c>
      <c r="C92" s="767"/>
    </row>
    <row r="93" spans="1:3" ht="41.4">
      <c r="A93" s="151"/>
      <c r="B93" s="882" t="s">
        <v>3686</v>
      </c>
      <c r="C93" s="767"/>
    </row>
    <row r="94" spans="1:3" ht="41.4">
      <c r="A94" s="151"/>
      <c r="B94" s="894" t="s">
        <v>3687</v>
      </c>
      <c r="C94" s="767"/>
    </row>
    <row r="95" spans="1:3" ht="41.4">
      <c r="A95" s="151"/>
      <c r="B95" s="905" t="s">
        <v>3688</v>
      </c>
      <c r="C95" s="149"/>
    </row>
    <row r="96" spans="1:3">
      <c r="A96" s="151">
        <v>8.9</v>
      </c>
      <c r="B96" s="161" t="s">
        <v>448</v>
      </c>
      <c r="C96" s="767"/>
    </row>
    <row r="97" spans="1:4">
      <c r="A97" s="151"/>
      <c r="B97" s="882" t="s">
        <v>3689</v>
      </c>
      <c r="C97" s="767"/>
    </row>
    <row r="98" spans="1:4">
      <c r="A98" s="151"/>
      <c r="B98" s="891"/>
      <c r="C98" s="149"/>
    </row>
    <row r="99" spans="1:4">
      <c r="A99" s="153">
        <v>8.1</v>
      </c>
      <c r="B99" s="161" t="s">
        <v>563</v>
      </c>
      <c r="C99" s="767"/>
    </row>
    <row r="100" spans="1:4">
      <c r="A100" s="151"/>
      <c r="B100" s="882" t="s">
        <v>564</v>
      </c>
      <c r="C100" s="149"/>
    </row>
    <row r="101" spans="1:4" s="32" customFormat="1" ht="27.6">
      <c r="A101" s="472"/>
      <c r="B101" s="110" t="s">
        <v>3690</v>
      </c>
      <c r="C101" s="149"/>
      <c r="D101" s="31"/>
    </row>
    <row r="102" spans="1:4" ht="15" customHeight="1">
      <c r="A102" s="151"/>
      <c r="B102" s="887"/>
      <c r="C102" s="128"/>
    </row>
    <row r="103" spans="1:4">
      <c r="A103" s="153">
        <v>8.11</v>
      </c>
      <c r="B103" s="161" t="s">
        <v>567</v>
      </c>
      <c r="C103" s="767"/>
    </row>
    <row r="104" spans="1:4" ht="41.4">
      <c r="A104" s="151"/>
      <c r="B104" s="882" t="s">
        <v>568</v>
      </c>
      <c r="C104" s="149"/>
    </row>
    <row r="105" spans="1:4" ht="18.600000000000001" customHeight="1">
      <c r="A105" s="151"/>
      <c r="B105" s="906"/>
      <c r="C105" s="128"/>
    </row>
    <row r="106" spans="1:4">
      <c r="A106" s="151">
        <v>8.1199999999999992</v>
      </c>
      <c r="B106" s="161" t="s">
        <v>570</v>
      </c>
      <c r="C106" s="767"/>
    </row>
    <row r="107" spans="1:4" ht="27.6">
      <c r="A107" s="151"/>
      <c r="B107" s="882" t="s">
        <v>571</v>
      </c>
      <c r="C107" s="128"/>
    </row>
    <row r="108" spans="1:4">
      <c r="A108" s="151"/>
      <c r="B108" s="887"/>
      <c r="C108" s="128"/>
    </row>
    <row r="109" spans="1:4">
      <c r="A109" s="151">
        <v>8.1300000000000008</v>
      </c>
      <c r="B109" s="161" t="s">
        <v>573</v>
      </c>
      <c r="C109" s="767"/>
    </row>
    <row r="110" spans="1:4" ht="41.4">
      <c r="A110" s="151"/>
      <c r="B110" s="882" t="s">
        <v>574</v>
      </c>
      <c r="C110" s="128"/>
    </row>
    <row r="111" spans="1:4">
      <c r="A111" s="151"/>
      <c r="B111" s="887"/>
      <c r="C111" s="767"/>
    </row>
    <row r="112" spans="1:4">
      <c r="A112" s="151">
        <v>8.14</v>
      </c>
      <c r="B112" s="161" t="s">
        <v>575</v>
      </c>
      <c r="C112" s="128"/>
    </row>
    <row r="113" spans="1:3" ht="27.6">
      <c r="A113" s="151"/>
      <c r="B113" s="882" t="s">
        <v>576</v>
      </c>
      <c r="C113" s="128"/>
    </row>
    <row r="114" spans="1:3">
      <c r="A114" s="151" t="s">
        <v>352</v>
      </c>
      <c r="B114" s="891" t="s">
        <v>3691</v>
      </c>
      <c r="C114" s="128"/>
    </row>
    <row r="115" spans="1:3" ht="26.4">
      <c r="A115" s="155" t="s">
        <v>354</v>
      </c>
      <c r="B115" s="894"/>
      <c r="C115" s="128"/>
    </row>
    <row r="116" spans="1:3">
      <c r="A116" s="155" t="s">
        <v>355</v>
      </c>
      <c r="B116" s="894"/>
    </row>
    <row r="117" spans="1:3" ht="39.6">
      <c r="A117" s="155" t="s">
        <v>356</v>
      </c>
      <c r="B117" s="894"/>
    </row>
    <row r="118" spans="1:3">
      <c r="A118" s="156" t="s">
        <v>357</v>
      </c>
      <c r="B118" s="887"/>
    </row>
  </sheetData>
  <pageMargins left="0.75" right="0.75" top="1" bottom="1" header="0.5" footer="0.5"/>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28"/>
  <sheetViews>
    <sheetView view="pageBreakPreview" zoomScaleNormal="100" workbookViewId="0">
      <selection activeCell="B24" sqref="B24"/>
    </sheetView>
  </sheetViews>
  <sheetFormatPr defaultColWidth="9" defaultRowHeight="13.8"/>
  <cols>
    <col min="1" max="1" width="7.109375" style="157" customWidth="1"/>
    <col min="2" max="2" width="80.44140625" style="12" customWidth="1"/>
    <col min="3" max="3" width="2" style="12" customWidth="1"/>
    <col min="4" max="16384" width="9" style="1"/>
  </cols>
  <sheetData>
    <row r="1" spans="1:4" ht="27.6">
      <c r="A1" s="150">
        <v>9</v>
      </c>
      <c r="B1" s="159" t="s">
        <v>584</v>
      </c>
      <c r="C1" s="21"/>
      <c r="D1" s="431"/>
    </row>
    <row r="2" spans="1:4">
      <c r="A2" s="151">
        <v>9.1</v>
      </c>
      <c r="B2" s="160" t="s">
        <v>517</v>
      </c>
      <c r="C2" s="21"/>
      <c r="D2" s="431"/>
    </row>
    <row r="3" spans="1:4">
      <c r="A3" s="151"/>
      <c r="B3" s="133"/>
      <c r="D3" s="431"/>
    </row>
    <row r="4" spans="1:4" s="430" customFormat="1">
      <c r="A4" s="151"/>
      <c r="B4" s="80"/>
      <c r="C4" s="128"/>
      <c r="D4" s="431"/>
    </row>
    <row r="5" spans="1:4" s="430" customFormat="1">
      <c r="A5" s="428"/>
      <c r="B5" s="139" t="s">
        <v>291</v>
      </c>
      <c r="C5" s="128"/>
      <c r="D5" s="12"/>
    </row>
    <row r="6" spans="1:4" s="430" customFormat="1" ht="45.75" customHeight="1">
      <c r="A6" s="428"/>
      <c r="B6" s="80" t="s">
        <v>3693</v>
      </c>
      <c r="C6" s="128"/>
      <c r="D6" s="12"/>
    </row>
    <row r="7" spans="1:4" s="430" customFormat="1">
      <c r="A7" s="428"/>
      <c r="B7" s="80" t="s">
        <v>3697</v>
      </c>
      <c r="C7" s="128"/>
      <c r="D7" s="12"/>
    </row>
    <row r="8" spans="1:4" s="430" customFormat="1">
      <c r="A8" s="428"/>
      <c r="B8" s="80" t="s">
        <v>3694</v>
      </c>
      <c r="C8" s="128"/>
      <c r="D8" s="12"/>
    </row>
    <row r="9" spans="1:4" s="430" customFormat="1">
      <c r="A9" s="428"/>
      <c r="B9" s="80" t="s">
        <v>3699</v>
      </c>
      <c r="C9" s="128"/>
      <c r="D9" s="12"/>
    </row>
    <row r="10" spans="1:4" s="430" customFormat="1">
      <c r="A10" s="428"/>
      <c r="B10" s="80" t="s">
        <v>3698</v>
      </c>
      <c r="C10" s="128"/>
      <c r="D10" s="12"/>
    </row>
    <row r="11" spans="1:4" s="430" customFormat="1">
      <c r="A11" s="428"/>
      <c r="B11" s="80" t="s">
        <v>3696</v>
      </c>
      <c r="C11" s="128"/>
      <c r="D11" s="12"/>
    </row>
    <row r="12" spans="1:4" s="430" customFormat="1">
      <c r="A12" s="428"/>
      <c r="B12" s="80" t="s">
        <v>3695</v>
      </c>
      <c r="C12" s="128"/>
      <c r="D12" s="12"/>
    </row>
    <row r="13" spans="1:4" s="430" customFormat="1">
      <c r="A13" s="428"/>
      <c r="B13" s="80" t="s">
        <v>3692</v>
      </c>
      <c r="C13" s="128"/>
      <c r="D13" s="12"/>
    </row>
    <row r="14" spans="1:4">
      <c r="A14" s="151"/>
      <c r="B14" s="134"/>
      <c r="D14" s="431"/>
    </row>
    <row r="15" spans="1:4" s="431" customFormat="1">
      <c r="A15" s="151">
        <v>9.1999999999999993</v>
      </c>
      <c r="B15" s="161" t="s">
        <v>520</v>
      </c>
      <c r="C15" s="21"/>
      <c r="D15" s="28"/>
    </row>
    <row r="16" spans="1:4" s="431" customFormat="1" ht="55.5" customHeight="1">
      <c r="A16" s="151"/>
      <c r="B16" s="110" t="s">
        <v>3882</v>
      </c>
      <c r="C16" s="12"/>
      <c r="D16" s="28"/>
    </row>
    <row r="17" spans="1:4" s="431" customFormat="1" ht="18" customHeight="1">
      <c r="A17" s="151"/>
      <c r="B17" s="180"/>
      <c r="C17" s="12"/>
      <c r="D17" s="28"/>
    </row>
    <row r="18" spans="1:4" s="431" customFormat="1">
      <c r="A18" s="433"/>
      <c r="B18" s="137" t="s">
        <v>301</v>
      </c>
      <c r="C18" s="128"/>
      <c r="D18" s="12"/>
    </row>
    <row r="19" spans="1:4" s="431" customFormat="1">
      <c r="A19" s="433"/>
      <c r="B19" s="136" t="s">
        <v>3562</v>
      </c>
      <c r="C19" s="128"/>
      <c r="D19" s="12"/>
    </row>
    <row r="20" spans="1:4" s="431" customFormat="1">
      <c r="A20" s="433"/>
      <c r="B20" s="434"/>
      <c r="C20" s="128"/>
      <c r="D20" s="12"/>
    </row>
    <row r="21" spans="1:4" s="431" customFormat="1">
      <c r="A21" s="151"/>
      <c r="B21" s="134"/>
      <c r="C21" s="128"/>
    </row>
    <row r="22" spans="1:4">
      <c r="A22" s="151">
        <v>9.3000000000000007</v>
      </c>
      <c r="B22" s="161" t="s">
        <v>522</v>
      </c>
      <c r="C22" s="21"/>
      <c r="D22" s="431"/>
    </row>
    <row r="23" spans="1:4">
      <c r="A23" s="151"/>
      <c r="B23" s="135" t="s">
        <v>305</v>
      </c>
      <c r="C23" s="21"/>
      <c r="D23" s="431"/>
    </row>
    <row r="24" spans="1:4" ht="138">
      <c r="A24" s="151"/>
      <c r="B24" s="80" t="s">
        <v>3883</v>
      </c>
      <c r="D24" s="431"/>
    </row>
    <row r="25" spans="1:4" ht="308.25" customHeight="1">
      <c r="A25" s="151"/>
      <c r="B25" s="80" t="s">
        <v>3884</v>
      </c>
      <c r="D25" s="431"/>
    </row>
    <row r="26" spans="1:4">
      <c r="A26" s="151"/>
      <c r="B26" s="136" t="s">
        <v>523</v>
      </c>
      <c r="D26" s="431"/>
    </row>
    <row r="27" spans="1:4">
      <c r="A27" s="151"/>
      <c r="B27" s="136"/>
      <c r="D27" s="431"/>
    </row>
    <row r="28" spans="1:4">
      <c r="A28" s="151" t="s">
        <v>585</v>
      </c>
      <c r="B28" s="137" t="s">
        <v>312</v>
      </c>
      <c r="C28" s="21"/>
      <c r="D28" s="431"/>
    </row>
    <row r="29" spans="1:4">
      <c r="A29" s="151"/>
      <c r="B29" s="136" t="s">
        <v>3578</v>
      </c>
      <c r="D29" s="431"/>
    </row>
    <row r="30" spans="1:4">
      <c r="A30" s="151"/>
      <c r="B30" s="134"/>
      <c r="D30" s="431"/>
    </row>
    <row r="31" spans="1:4">
      <c r="A31" s="151">
        <v>9.4</v>
      </c>
      <c r="B31" s="161" t="s">
        <v>525</v>
      </c>
      <c r="C31" s="21"/>
    </row>
    <row r="32" spans="1:4" ht="82.8">
      <c r="A32" s="151"/>
      <c r="B32" s="884" t="s">
        <v>3656</v>
      </c>
      <c r="C32" s="29"/>
    </row>
    <row r="33" spans="1:3">
      <c r="A33" s="151"/>
      <c r="B33" s="141"/>
      <c r="C33" s="29"/>
    </row>
    <row r="34" spans="1:3">
      <c r="A34" s="151" t="s">
        <v>586</v>
      </c>
      <c r="B34" s="142" t="s">
        <v>527</v>
      </c>
      <c r="C34" s="37"/>
    </row>
    <row r="35" spans="1:3">
      <c r="A35" s="151"/>
      <c r="B35" s="141"/>
      <c r="C35" s="29"/>
    </row>
    <row r="36" spans="1:3" ht="96.6">
      <c r="A36" s="151" t="s">
        <v>330</v>
      </c>
      <c r="B36" s="897" t="s">
        <v>529</v>
      </c>
      <c r="C36" s="29"/>
    </row>
    <row r="37" spans="1:3">
      <c r="A37" s="151"/>
      <c r="B37" s="136" t="s">
        <v>530</v>
      </c>
      <c r="C37" s="31"/>
    </row>
    <row r="38" spans="1:3">
      <c r="A38" s="151"/>
      <c r="B38" s="887" t="s">
        <v>3700</v>
      </c>
    </row>
    <row r="39" spans="1:3">
      <c r="A39" s="151">
        <v>9.5</v>
      </c>
      <c r="B39" s="161" t="s">
        <v>531</v>
      </c>
      <c r="C39" s="21"/>
    </row>
    <row r="40" spans="1:3">
      <c r="A40" s="151"/>
      <c r="B40" s="133" t="s">
        <v>3727</v>
      </c>
    </row>
    <row r="41" spans="1:3">
      <c r="A41" s="151"/>
      <c r="B41" s="136" t="s">
        <v>3729</v>
      </c>
    </row>
    <row r="42" spans="1:3">
      <c r="A42" s="151"/>
      <c r="B42" s="136" t="s">
        <v>3728</v>
      </c>
    </row>
    <row r="43" spans="1:3">
      <c r="A43" s="151"/>
      <c r="B43" s="136" t="s">
        <v>3730</v>
      </c>
    </row>
    <row r="44" spans="1:3">
      <c r="A44" s="151"/>
      <c r="B44" s="136" t="s">
        <v>345</v>
      </c>
    </row>
    <row r="45" spans="1:3">
      <c r="A45" s="151"/>
      <c r="B45" s="136"/>
    </row>
    <row r="46" spans="1:3">
      <c r="A46" s="151"/>
      <c r="B46" s="161" t="s">
        <v>533</v>
      </c>
    </row>
    <row r="47" spans="1:3" ht="27.6">
      <c r="A47" s="151">
        <v>9.6</v>
      </c>
      <c r="B47" s="136" t="s">
        <v>534</v>
      </c>
      <c r="C47" s="727"/>
    </row>
    <row r="48" spans="1:3">
      <c r="A48" s="151"/>
      <c r="B48" s="134"/>
      <c r="C48" s="726"/>
    </row>
    <row r="49" spans="1:3">
      <c r="A49" s="151"/>
      <c r="B49" s="161" t="s">
        <v>323</v>
      </c>
      <c r="C49" s="726"/>
    </row>
    <row r="50" spans="1:3">
      <c r="A50" s="151">
        <v>9.6999999999999993</v>
      </c>
      <c r="B50" s="159" t="s">
        <v>535</v>
      </c>
      <c r="C50" s="21"/>
    </row>
    <row r="51" spans="1:3" ht="390.75" customHeight="1">
      <c r="A51" s="151"/>
      <c r="B51" s="136" t="s">
        <v>3740</v>
      </c>
      <c r="C51" s="31"/>
    </row>
    <row r="52" spans="1:3" s="431" customFormat="1" ht="234.6">
      <c r="A52" s="151"/>
      <c r="B52" s="136" t="s">
        <v>3741</v>
      </c>
      <c r="C52" s="31"/>
    </row>
    <row r="53" spans="1:3" ht="159.75" customHeight="1">
      <c r="A53" s="151"/>
      <c r="B53" s="136" t="s">
        <v>3742</v>
      </c>
      <c r="C53" s="726"/>
    </row>
    <row r="54" spans="1:3" s="431" customFormat="1" ht="220.8">
      <c r="A54" s="151"/>
      <c r="B54" s="136" t="s">
        <v>3743</v>
      </c>
      <c r="C54" s="766"/>
    </row>
    <row r="55" spans="1:3" s="431" customFormat="1" ht="110.4">
      <c r="A55" s="151"/>
      <c r="B55" s="136" t="s">
        <v>3744</v>
      </c>
      <c r="C55" s="766"/>
    </row>
    <row r="56" spans="1:3" ht="96.6">
      <c r="A56" s="151"/>
      <c r="B56" s="968" t="s">
        <v>3745</v>
      </c>
      <c r="C56" s="726"/>
    </row>
    <row r="57" spans="1:3" s="431" customFormat="1" ht="96.6">
      <c r="A57" s="151"/>
      <c r="B57" s="968" t="s">
        <v>3886</v>
      </c>
      <c r="C57" s="766"/>
    </row>
    <row r="58" spans="1:3" s="431" customFormat="1" ht="96.6">
      <c r="A58" s="151"/>
      <c r="B58" s="968" t="s">
        <v>3887</v>
      </c>
      <c r="C58" s="766"/>
    </row>
    <row r="59" spans="1:3" s="431" customFormat="1" ht="114.75" customHeight="1">
      <c r="A59" s="151"/>
      <c r="B59" s="968" t="s">
        <v>3888</v>
      </c>
      <c r="C59" s="766"/>
    </row>
    <row r="60" spans="1:3" s="431" customFormat="1" ht="82.8">
      <c r="A60" s="151"/>
      <c r="B60" s="716" t="s">
        <v>3885</v>
      </c>
      <c r="C60" s="766"/>
    </row>
    <row r="61" spans="1:3" s="431" customFormat="1" ht="14.4">
      <c r="A61" s="151"/>
      <c r="B61" s="915"/>
      <c r="C61" s="766"/>
    </row>
    <row r="62" spans="1:3" s="431" customFormat="1" ht="14.4">
      <c r="A62" s="151"/>
      <c r="B62" s="915"/>
      <c r="C62" s="766"/>
    </row>
    <row r="63" spans="1:3" s="431" customFormat="1" ht="14.4">
      <c r="A63" s="151"/>
      <c r="B63" s="915"/>
      <c r="C63" s="766"/>
    </row>
    <row r="64" spans="1:3" s="431" customFormat="1" ht="14.4">
      <c r="A64" s="151"/>
      <c r="B64" s="915"/>
      <c r="C64" s="766"/>
    </row>
    <row r="65" spans="1:3" s="431" customFormat="1" ht="14.4">
      <c r="A65" s="151"/>
      <c r="B65" s="915"/>
      <c r="C65" s="766"/>
    </row>
    <row r="66" spans="1:3" s="431" customFormat="1" ht="14.4">
      <c r="A66" s="151"/>
      <c r="B66" s="915"/>
      <c r="C66" s="766"/>
    </row>
    <row r="67" spans="1:3" s="431" customFormat="1" ht="14.4">
      <c r="A67" s="151"/>
      <c r="B67" s="915"/>
      <c r="C67" s="766"/>
    </row>
    <row r="68" spans="1:3" s="431" customFormat="1" ht="14.4">
      <c r="A68" s="151"/>
      <c r="B68" s="915"/>
      <c r="C68" s="766"/>
    </row>
    <row r="69" spans="1:3" s="431" customFormat="1" ht="14.4">
      <c r="A69" s="151"/>
      <c r="B69" s="915"/>
      <c r="C69" s="766"/>
    </row>
    <row r="70" spans="1:3" s="431" customFormat="1" ht="14.4">
      <c r="A70" s="151"/>
      <c r="B70" s="915"/>
      <c r="C70" s="766"/>
    </row>
    <row r="71" spans="1:3" s="431" customFormat="1" ht="14.4">
      <c r="A71" s="151"/>
      <c r="B71" s="915"/>
      <c r="C71" s="766"/>
    </row>
    <row r="72" spans="1:3" s="431" customFormat="1" ht="14.4">
      <c r="A72" s="151"/>
      <c r="B72" s="915"/>
      <c r="C72" s="766"/>
    </row>
    <row r="73" spans="1:3" s="431" customFormat="1" ht="14.4">
      <c r="A73" s="151"/>
      <c r="B73" s="915"/>
      <c r="C73" s="766"/>
    </row>
    <row r="74" spans="1:3" s="431" customFormat="1" ht="69">
      <c r="A74" s="151"/>
      <c r="B74" s="716" t="s">
        <v>3889</v>
      </c>
      <c r="C74" s="766"/>
    </row>
    <row r="75" spans="1:3" s="431" customFormat="1" ht="41.4">
      <c r="A75" s="151"/>
      <c r="B75" s="716" t="s">
        <v>3890</v>
      </c>
      <c r="C75" s="766"/>
    </row>
    <row r="76" spans="1:3" s="431" customFormat="1" ht="110.4">
      <c r="A76" s="151"/>
      <c r="B76" s="716" t="s">
        <v>3891</v>
      </c>
      <c r="C76" s="766"/>
    </row>
    <row r="77" spans="1:3" s="431" customFormat="1" ht="110.4">
      <c r="A77" s="151"/>
      <c r="B77" s="716" t="s">
        <v>3892</v>
      </c>
      <c r="C77" s="766"/>
    </row>
    <row r="78" spans="1:3" s="431" customFormat="1" ht="204" customHeight="1">
      <c r="A78" s="151"/>
      <c r="B78" s="716" t="s">
        <v>3893</v>
      </c>
      <c r="C78" s="766"/>
    </row>
    <row r="79" spans="1:3" s="431" customFormat="1" ht="75.75" customHeight="1">
      <c r="A79" s="151"/>
      <c r="B79" s="136" t="s">
        <v>3746</v>
      </c>
      <c r="C79" s="766"/>
    </row>
    <row r="80" spans="1:3">
      <c r="A80" s="151"/>
      <c r="B80" s="143"/>
      <c r="C80" s="31"/>
    </row>
    <row r="81" spans="1:3">
      <c r="A81" s="153" t="s">
        <v>587</v>
      </c>
      <c r="B81" s="142" t="s">
        <v>537</v>
      </c>
      <c r="C81" s="31"/>
    </row>
    <row r="82" spans="1:3">
      <c r="A82" s="152" t="s">
        <v>538</v>
      </c>
      <c r="B82" s="142" t="s">
        <v>539</v>
      </c>
      <c r="C82" s="31"/>
    </row>
    <row r="83" spans="1:3">
      <c r="A83" s="152"/>
      <c r="B83" s="969" t="s">
        <v>3679</v>
      </c>
      <c r="C83" s="31"/>
    </row>
    <row r="84" spans="1:3">
      <c r="A84" s="152" t="s">
        <v>541</v>
      </c>
      <c r="B84" s="970" t="s">
        <v>542</v>
      </c>
      <c r="C84" s="31"/>
    </row>
    <row r="85" spans="1:3">
      <c r="A85" s="152"/>
      <c r="B85" s="969" t="s">
        <v>3680</v>
      </c>
      <c r="C85" s="31"/>
    </row>
    <row r="86" spans="1:3" ht="27.6">
      <c r="A86" s="152" t="s">
        <v>544</v>
      </c>
      <c r="B86" s="970" t="s">
        <v>545</v>
      </c>
      <c r="C86" s="31"/>
    </row>
    <row r="87" spans="1:3">
      <c r="A87" s="152"/>
      <c r="B87" s="968" t="s">
        <v>546</v>
      </c>
      <c r="C87" s="31"/>
    </row>
    <row r="88" spans="1:3">
      <c r="A88" s="152" t="s">
        <v>547</v>
      </c>
      <c r="B88" s="970" t="s">
        <v>548</v>
      </c>
      <c r="C88" s="31"/>
    </row>
    <row r="89" spans="1:3" ht="165.6">
      <c r="A89" s="152"/>
      <c r="B89" s="969" t="s">
        <v>3747</v>
      </c>
      <c r="C89" s="31"/>
    </row>
    <row r="90" spans="1:3">
      <c r="A90" s="152" t="s">
        <v>550</v>
      </c>
      <c r="B90" s="970" t="s">
        <v>551</v>
      </c>
      <c r="C90" s="31"/>
    </row>
    <row r="91" spans="1:3" ht="55.2">
      <c r="A91" s="152"/>
      <c r="B91" s="969" t="s">
        <v>3682</v>
      </c>
      <c r="C91" s="31"/>
    </row>
    <row r="92" spans="1:3">
      <c r="A92" s="154" t="s">
        <v>552</v>
      </c>
      <c r="B92" s="970" t="s">
        <v>553</v>
      </c>
      <c r="C92" s="31"/>
    </row>
    <row r="93" spans="1:3" ht="96.6">
      <c r="A93" s="152"/>
      <c r="B93" s="971" t="s">
        <v>3683</v>
      </c>
      <c r="C93" s="31"/>
    </row>
    <row r="94" spans="1:3">
      <c r="A94" s="152" t="s">
        <v>554</v>
      </c>
      <c r="B94" s="970" t="s">
        <v>555</v>
      </c>
      <c r="C94" s="31"/>
    </row>
    <row r="95" spans="1:3" ht="27.6">
      <c r="A95" s="152"/>
      <c r="B95" s="972" t="s">
        <v>3684</v>
      </c>
      <c r="C95" s="31"/>
    </row>
    <row r="96" spans="1:3" ht="15.75" customHeight="1">
      <c r="A96" s="152" t="s">
        <v>556</v>
      </c>
      <c r="B96" s="970" t="s">
        <v>557</v>
      </c>
      <c r="C96" s="31"/>
    </row>
    <row r="97" spans="1:4" ht="41.4">
      <c r="A97" s="152"/>
      <c r="B97" s="969" t="s">
        <v>3685</v>
      </c>
      <c r="C97" s="31"/>
    </row>
    <row r="98" spans="1:4" ht="27.6">
      <c r="A98" s="152" t="s">
        <v>559</v>
      </c>
      <c r="B98" s="142" t="s">
        <v>560</v>
      </c>
      <c r="C98" s="31"/>
    </row>
    <row r="99" spans="1:4">
      <c r="A99" s="153"/>
      <c r="B99" s="894" t="s">
        <v>3562</v>
      </c>
      <c r="C99" s="31"/>
    </row>
    <row r="100" spans="1:4">
      <c r="A100" s="163"/>
      <c r="B100" s="146"/>
      <c r="C100" s="21"/>
    </row>
    <row r="101" spans="1:4">
      <c r="A101" s="151">
        <v>9.8000000000000007</v>
      </c>
      <c r="B101" s="161" t="s">
        <v>561</v>
      </c>
      <c r="C101" s="21"/>
    </row>
    <row r="102" spans="1:4" ht="69">
      <c r="A102" s="151"/>
      <c r="B102" s="882" t="s">
        <v>3748</v>
      </c>
      <c r="C102" s="21"/>
    </row>
    <row r="103" spans="1:4" s="331" customFormat="1" ht="41.4">
      <c r="A103" s="151"/>
      <c r="B103" s="894" t="s">
        <v>3687</v>
      </c>
      <c r="C103" s="743"/>
    </row>
    <row r="104" spans="1:4" ht="41.4">
      <c r="A104" s="151"/>
      <c r="B104" s="905" t="s">
        <v>3688</v>
      </c>
      <c r="C104" s="727"/>
    </row>
    <row r="105" spans="1:4">
      <c r="A105" s="151">
        <v>9.9</v>
      </c>
      <c r="B105" s="161" t="s">
        <v>448</v>
      </c>
      <c r="C105" s="728"/>
      <c r="D105" s="431"/>
    </row>
    <row r="106" spans="1:4">
      <c r="A106" s="151"/>
      <c r="B106" s="882" t="s">
        <v>3689</v>
      </c>
      <c r="C106" s="727"/>
      <c r="D106" s="431"/>
    </row>
    <row r="107" spans="1:4">
      <c r="A107" s="151"/>
      <c r="B107" s="137"/>
      <c r="C107" s="21"/>
      <c r="D107" s="431"/>
    </row>
    <row r="108" spans="1:4">
      <c r="A108" s="153">
        <v>9.1</v>
      </c>
      <c r="B108" s="161" t="s">
        <v>563</v>
      </c>
      <c r="D108" s="431"/>
    </row>
    <row r="109" spans="1:4">
      <c r="A109" s="151"/>
      <c r="B109" s="882" t="s">
        <v>564</v>
      </c>
      <c r="C109" s="727"/>
      <c r="D109" s="431"/>
    </row>
    <row r="110" spans="1:4" s="32" customFormat="1" ht="27.6">
      <c r="A110" s="472" t="s">
        <v>330</v>
      </c>
      <c r="B110" s="110" t="s">
        <v>3690</v>
      </c>
      <c r="C110" s="149"/>
      <c r="D110" s="31"/>
    </row>
    <row r="111" spans="1:4" s="32" customFormat="1">
      <c r="A111" s="472" t="s">
        <v>330</v>
      </c>
      <c r="B111" s="79"/>
      <c r="C111" s="149"/>
      <c r="D111" s="31"/>
    </row>
    <row r="112" spans="1:4">
      <c r="A112" s="473"/>
      <c r="B112" s="134"/>
      <c r="C112" s="728"/>
      <c r="D112" s="431"/>
    </row>
    <row r="113" spans="1:4" s="331" customFormat="1" ht="41.25" customHeight="1">
      <c r="A113" s="153">
        <v>9.11</v>
      </c>
      <c r="B113" s="161" t="s">
        <v>567</v>
      </c>
      <c r="C113" s="128"/>
      <c r="D113" s="431"/>
    </row>
    <row r="114" spans="1:4" ht="41.4">
      <c r="A114" s="151"/>
      <c r="B114" s="882" t="s">
        <v>568</v>
      </c>
      <c r="C114" s="21"/>
      <c r="D114" s="431"/>
    </row>
    <row r="115" spans="1:4">
      <c r="A115" s="151"/>
      <c r="B115" s="335"/>
      <c r="C115" s="31"/>
      <c r="D115" s="431"/>
    </row>
    <row r="116" spans="1:4" s="331" customFormat="1" ht="20.25" customHeight="1">
      <c r="A116" s="151">
        <v>9.1199999999999992</v>
      </c>
      <c r="B116" s="161" t="s">
        <v>570</v>
      </c>
      <c r="C116" s="128"/>
      <c r="D116" s="431"/>
    </row>
    <row r="117" spans="1:4" ht="27.6">
      <c r="A117" s="151"/>
      <c r="B117" s="882" t="s">
        <v>571</v>
      </c>
      <c r="C117" s="128"/>
      <c r="D117" s="431"/>
    </row>
    <row r="118" spans="1:4">
      <c r="A118" s="151"/>
      <c r="B118" s="335"/>
      <c r="C118" s="743"/>
      <c r="D118" s="431"/>
    </row>
    <row r="119" spans="1:4">
      <c r="A119" s="151">
        <v>9.1300000000000008</v>
      </c>
      <c r="B119" s="161" t="s">
        <v>573</v>
      </c>
      <c r="C119" s="128"/>
      <c r="D119" s="431"/>
    </row>
    <row r="120" spans="1:4" ht="41.4">
      <c r="A120" s="151"/>
      <c r="B120" s="133" t="s">
        <v>574</v>
      </c>
      <c r="C120" s="128"/>
      <c r="D120" s="431"/>
    </row>
    <row r="121" spans="1:4">
      <c r="A121" s="151"/>
      <c r="B121" s="134"/>
      <c r="C121" s="743"/>
    </row>
    <row r="122" spans="1:4">
      <c r="A122" s="151">
        <v>9.14</v>
      </c>
      <c r="B122" s="161" t="s">
        <v>575</v>
      </c>
      <c r="C122" s="128"/>
    </row>
    <row r="123" spans="1:4" ht="27.6">
      <c r="A123" s="151"/>
      <c r="B123" s="133" t="s">
        <v>576</v>
      </c>
      <c r="C123" s="743"/>
    </row>
    <row r="124" spans="1:4">
      <c r="A124" s="151" t="s">
        <v>352</v>
      </c>
      <c r="B124" s="891" t="s">
        <v>3691</v>
      </c>
      <c r="C124" s="128"/>
    </row>
    <row r="125" spans="1:4" ht="26.4">
      <c r="A125" s="155" t="s">
        <v>354</v>
      </c>
      <c r="B125" s="894"/>
      <c r="C125" s="128"/>
    </row>
    <row r="126" spans="1:4">
      <c r="A126" s="155" t="s">
        <v>355</v>
      </c>
      <c r="B126" s="136"/>
      <c r="C126" s="128"/>
    </row>
    <row r="127" spans="1:4" ht="39.6">
      <c r="A127" s="155" t="s">
        <v>356</v>
      </c>
      <c r="B127" s="136"/>
      <c r="C127" s="128"/>
    </row>
    <row r="128" spans="1:4">
      <c r="A128" s="156" t="s">
        <v>357</v>
      </c>
      <c r="B128" s="134"/>
    </row>
  </sheetData>
  <phoneticPr fontId="7" type="noConversion"/>
  <pageMargins left="0.75" right="0.75" top="1" bottom="1" header="0.5" footer="0.5"/>
  <pageSetup paperSize="9"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J1666"/>
  <sheetViews>
    <sheetView topLeftCell="A64" zoomScaleNormal="100" zoomScaleSheetLayoutView="100" workbookViewId="0">
      <selection activeCell="C11" sqref="C11"/>
    </sheetView>
  </sheetViews>
  <sheetFormatPr defaultColWidth="9" defaultRowHeight="15"/>
  <cols>
    <col min="1" max="1" width="9.6640625" style="554" customWidth="1"/>
    <col min="2" max="2" width="6" style="555" customWidth="1"/>
    <col min="3" max="3" width="98.5546875" style="559" customWidth="1"/>
    <col min="4" max="4" width="8.5546875" style="556" customWidth="1"/>
    <col min="5" max="5" width="9" style="552"/>
    <col min="6" max="7" width="9" style="553"/>
    <col min="8" max="8" width="9" style="554"/>
    <col min="9" max="9" width="9" style="555"/>
    <col min="10" max="10" width="9" style="559"/>
    <col min="11" max="11" width="9" style="556"/>
    <col min="12" max="12" width="9" style="552"/>
    <col min="13" max="13" width="9" style="557"/>
    <col min="14" max="36" width="9" style="558"/>
    <col min="37" max="16384" width="9" style="557"/>
  </cols>
  <sheetData>
    <row r="1" spans="1:7" ht="105" customHeight="1">
      <c r="C1" s="595" t="s">
        <v>588</v>
      </c>
    </row>
    <row r="3" spans="1:7">
      <c r="A3" s="591" t="s">
        <v>589</v>
      </c>
      <c r="B3" s="592"/>
      <c r="C3" s="593"/>
      <c r="D3" s="75"/>
    </row>
    <row r="4" spans="1:7">
      <c r="A4" s="41"/>
      <c r="B4" s="10"/>
      <c r="C4" s="725"/>
      <c r="D4" s="725"/>
    </row>
    <row r="5" spans="1:7" ht="16.5" customHeight="1">
      <c r="A5" s="41"/>
      <c r="B5" s="10"/>
      <c r="C5" s="966" t="s">
        <v>3880</v>
      </c>
      <c r="D5" s="725"/>
    </row>
    <row r="6" spans="1:7">
      <c r="A6" s="41"/>
      <c r="B6" s="10"/>
      <c r="C6" s="967" t="s">
        <v>3881</v>
      </c>
      <c r="D6" s="725"/>
    </row>
    <row r="7" spans="1:7" ht="17.25" customHeight="1">
      <c r="A7" s="41"/>
      <c r="B7" s="10"/>
      <c r="C7" s="966" t="s">
        <v>3879</v>
      </c>
      <c r="D7" s="725"/>
      <c r="G7" s="594"/>
    </row>
    <row r="8" spans="1:7">
      <c r="A8" s="41"/>
      <c r="B8" s="10"/>
      <c r="C8" s="967" t="s">
        <v>3583</v>
      </c>
      <c r="D8" s="725"/>
    </row>
    <row r="9" spans="1:7" ht="20.25" customHeight="1">
      <c r="A9" s="41"/>
      <c r="B9" s="10"/>
      <c r="C9" s="966" t="s">
        <v>3878</v>
      </c>
      <c r="D9" s="725"/>
    </row>
    <row r="10" spans="1:7">
      <c r="A10" s="41"/>
      <c r="B10" s="10"/>
      <c r="C10" s="967">
        <v>2018</v>
      </c>
      <c r="D10" s="725"/>
    </row>
    <row r="11" spans="1:7" ht="20.25" customHeight="1">
      <c r="A11" s="41"/>
      <c r="B11" s="10"/>
      <c r="C11" s="966" t="s">
        <v>3876</v>
      </c>
      <c r="D11" s="725"/>
    </row>
    <row r="12" spans="1:7">
      <c r="A12" s="41"/>
      <c r="B12" s="10"/>
      <c r="C12" s="967" t="s">
        <v>3877</v>
      </c>
      <c r="D12" s="725"/>
    </row>
    <row r="13" spans="1:7">
      <c r="A13" s="41"/>
      <c r="B13" s="10"/>
      <c r="C13" s="40"/>
      <c r="D13" s="725"/>
    </row>
    <row r="14" spans="1:7" ht="35.25" customHeight="1">
      <c r="A14" s="41"/>
      <c r="B14" s="10"/>
      <c r="C14" s="43" t="s">
        <v>590</v>
      </c>
      <c r="D14" s="725"/>
    </row>
    <row r="15" spans="1:7">
      <c r="A15" s="41"/>
      <c r="B15" s="10"/>
      <c r="C15" s="725"/>
      <c r="D15" s="725"/>
    </row>
    <row r="16" spans="1:7" ht="33.75" customHeight="1">
      <c r="A16" s="191"/>
      <c r="B16" s="259"/>
      <c r="C16" s="748" t="s">
        <v>591</v>
      </c>
      <c r="D16" s="723"/>
    </row>
    <row r="17" spans="1:5" ht="36.75" customHeight="1">
      <c r="A17" s="438" t="s">
        <v>592</v>
      </c>
      <c r="B17" s="271" t="s">
        <v>593</v>
      </c>
      <c r="C17" s="192" t="s">
        <v>594</v>
      </c>
      <c r="D17" s="239"/>
    </row>
    <row r="18" spans="1:5">
      <c r="A18" s="439"/>
      <c r="B18" s="272" t="s">
        <v>47</v>
      </c>
      <c r="C18" s="16" t="s">
        <v>595</v>
      </c>
      <c r="D18" s="16" t="s">
        <v>276</v>
      </c>
    </row>
    <row r="19" spans="1:5">
      <c r="A19" s="436"/>
      <c r="B19" s="272" t="s">
        <v>48</v>
      </c>
      <c r="C19" s="16"/>
      <c r="D19" s="16"/>
    </row>
    <row r="20" spans="1:5">
      <c r="A20" s="436"/>
      <c r="B20" s="272" t="s">
        <v>49</v>
      </c>
      <c r="C20" s="16"/>
      <c r="D20" s="16"/>
    </row>
    <row r="21" spans="1:5">
      <c r="A21" s="436"/>
      <c r="B21" s="272" t="s">
        <v>50</v>
      </c>
      <c r="C21" s="850" t="s">
        <v>3471</v>
      </c>
      <c r="D21" s="851" t="s">
        <v>276</v>
      </c>
    </row>
    <row r="22" spans="1:5">
      <c r="A22" s="436"/>
      <c r="B22" s="272" t="s">
        <v>51</v>
      </c>
      <c r="C22" s="850" t="s">
        <v>3471</v>
      </c>
      <c r="D22" s="851" t="s">
        <v>276</v>
      </c>
    </row>
    <row r="23" spans="1:5">
      <c r="A23" s="437"/>
      <c r="B23" s="10"/>
      <c r="C23" s="725"/>
      <c r="D23" s="725"/>
    </row>
    <row r="24" spans="1:5" ht="33" customHeight="1">
      <c r="A24" s="438" t="s">
        <v>596</v>
      </c>
      <c r="B24" s="271" t="s">
        <v>597</v>
      </c>
      <c r="C24" s="192" t="s">
        <v>598</v>
      </c>
      <c r="D24" s="239"/>
    </row>
    <row r="25" spans="1:5">
      <c r="A25" s="439"/>
      <c r="B25" s="272" t="s">
        <v>47</v>
      </c>
      <c r="C25" s="16" t="s">
        <v>595</v>
      </c>
      <c r="D25" s="16" t="s">
        <v>276</v>
      </c>
    </row>
    <row r="26" spans="1:5">
      <c r="A26" s="436"/>
      <c r="B26" s="272" t="s">
        <v>48</v>
      </c>
      <c r="C26" s="16"/>
      <c r="D26" s="16"/>
    </row>
    <row r="27" spans="1:5">
      <c r="A27" s="436"/>
      <c r="B27" s="272" t="s">
        <v>49</v>
      </c>
      <c r="C27" s="16"/>
      <c r="D27" s="16"/>
    </row>
    <row r="28" spans="1:5" ht="110.4">
      <c r="A28" s="436"/>
      <c r="B28" s="272" t="s">
        <v>50</v>
      </c>
      <c r="C28" s="862" t="s">
        <v>3561</v>
      </c>
      <c r="D28" s="455" t="s">
        <v>3560</v>
      </c>
      <c r="E28" s="852"/>
    </row>
    <row r="29" spans="1:5">
      <c r="A29" s="436"/>
      <c r="B29" s="272" t="s">
        <v>51</v>
      </c>
      <c r="C29" s="16" t="s">
        <v>3565</v>
      </c>
      <c r="D29" s="16" t="s">
        <v>3564</v>
      </c>
    </row>
    <row r="30" spans="1:5">
      <c r="A30" s="437"/>
      <c r="B30" s="10"/>
      <c r="C30" s="33"/>
      <c r="D30" s="725"/>
    </row>
    <row r="31" spans="1:5" ht="38.25" customHeight="1">
      <c r="A31" s="438" t="s">
        <v>599</v>
      </c>
      <c r="B31" s="271" t="s">
        <v>600</v>
      </c>
      <c r="C31" s="192" t="s">
        <v>601</v>
      </c>
      <c r="D31" s="239"/>
    </row>
    <row r="32" spans="1:5">
      <c r="A32" s="439"/>
      <c r="B32" s="272" t="s">
        <v>47</v>
      </c>
      <c r="C32" s="16" t="s">
        <v>595</v>
      </c>
      <c r="D32" s="16" t="s">
        <v>276</v>
      </c>
    </row>
    <row r="33" spans="1:6">
      <c r="A33" s="436"/>
      <c r="B33" s="272" t="s">
        <v>48</v>
      </c>
      <c r="C33" s="16"/>
      <c r="D33" s="16"/>
    </row>
    <row r="34" spans="1:6">
      <c r="A34" s="436"/>
      <c r="B34" s="272" t="s">
        <v>49</v>
      </c>
      <c r="C34" s="16"/>
      <c r="D34" s="16"/>
    </row>
    <row r="35" spans="1:6">
      <c r="A35" s="436"/>
      <c r="B35" s="272" t="s">
        <v>50</v>
      </c>
      <c r="C35" s="16"/>
      <c r="D35" s="16"/>
    </row>
    <row r="36" spans="1:6" ht="61.5" customHeight="1">
      <c r="A36" s="436"/>
      <c r="B36" s="272" t="s">
        <v>51</v>
      </c>
      <c r="C36" s="16" t="s">
        <v>3563</v>
      </c>
      <c r="D36" s="16" t="s">
        <v>3472</v>
      </c>
    </row>
    <row r="38" spans="1:6" ht="15.6">
      <c r="A38" s="770" t="s">
        <v>2451</v>
      </c>
      <c r="B38" s="771"/>
      <c r="C38" s="772"/>
      <c r="D38" s="772"/>
      <c r="E38" s="773"/>
      <c r="F38"/>
    </row>
    <row r="39" spans="1:6">
      <c r="A39" s="774"/>
      <c r="B39" s="775"/>
      <c r="C39" s="773"/>
      <c r="D39" s="773"/>
      <c r="E39" s="773"/>
      <c r="F39"/>
    </row>
    <row r="40" spans="1:6">
      <c r="A40" s="774"/>
      <c r="B40" s="776"/>
      <c r="C40" s="773"/>
      <c r="D40" s="773"/>
      <c r="E40" s="773"/>
      <c r="F40"/>
    </row>
    <row r="41" spans="1:6">
      <c r="A41" s="774"/>
      <c r="B41" s="775"/>
      <c r="C41" s="777" t="s">
        <v>3100</v>
      </c>
      <c r="D41" s="773"/>
      <c r="E41" s="773"/>
      <c r="F41"/>
    </row>
    <row r="42" spans="1:6">
      <c r="A42" s="774"/>
      <c r="B42" s="775"/>
      <c r="C42" s="773"/>
      <c r="D42" s="773"/>
      <c r="E42" s="778"/>
      <c r="F42"/>
    </row>
    <row r="43" spans="1:6">
      <c r="A43" s="774"/>
      <c r="B43" s="775"/>
      <c r="C43" s="773"/>
      <c r="D43" s="773"/>
      <c r="E43" s="773"/>
      <c r="F43"/>
    </row>
    <row r="44" spans="1:6" ht="32.4">
      <c r="A44" s="774"/>
      <c r="B44" s="775"/>
      <c r="C44" s="779" t="s">
        <v>2452</v>
      </c>
      <c r="D44" s="773"/>
      <c r="E44" s="773"/>
      <c r="F44"/>
    </row>
    <row r="45" spans="1:6" ht="16.2">
      <c r="A45" s="774"/>
      <c r="B45" s="775"/>
      <c r="C45" s="780"/>
      <c r="D45" s="773"/>
      <c r="E45" s="773"/>
      <c r="F45"/>
    </row>
    <row r="46" spans="1:6" ht="16.2">
      <c r="A46" s="774"/>
      <c r="B46" s="775"/>
      <c r="C46" s="781" t="s">
        <v>2453</v>
      </c>
      <c r="D46" s="773"/>
      <c r="E46" s="773"/>
      <c r="F46"/>
    </row>
    <row r="47" spans="1:6" ht="82.8">
      <c r="A47" s="774"/>
      <c r="B47" s="775"/>
      <c r="C47" s="782" t="s">
        <v>3021</v>
      </c>
      <c r="D47" s="773"/>
      <c r="E47" s="773"/>
      <c r="F47"/>
    </row>
    <row r="48" spans="1:6">
      <c r="A48" s="774"/>
      <c r="B48" s="775"/>
      <c r="C48" s="782"/>
      <c r="D48" s="773"/>
      <c r="E48" s="773"/>
      <c r="F48"/>
    </row>
    <row r="49" spans="1:6">
      <c r="A49" s="783" t="s">
        <v>2454</v>
      </c>
      <c r="B49" s="775"/>
      <c r="C49" s="784" t="s">
        <v>2455</v>
      </c>
      <c r="D49" s="784" t="s">
        <v>2456</v>
      </c>
      <c r="E49" s="784" t="s">
        <v>766</v>
      </c>
      <c r="F49"/>
    </row>
    <row r="50" spans="1:6">
      <c r="A50" s="783"/>
      <c r="B50" s="775"/>
      <c r="C50" s="784"/>
      <c r="D50" s="784"/>
      <c r="E50" s="784"/>
      <c r="F50"/>
    </row>
    <row r="51" spans="1:6">
      <c r="A51" s="783"/>
      <c r="B51" s="775"/>
      <c r="C51" s="784" t="s">
        <v>2457</v>
      </c>
      <c r="D51" s="784"/>
      <c r="E51" s="784"/>
      <c r="F51"/>
    </row>
    <row r="52" spans="1:6" ht="41.4">
      <c r="A52" s="783"/>
      <c r="B52" s="775"/>
      <c r="C52" s="784" t="str">
        <f>C65</f>
        <v>FSC PRINCIPLE #1:   COMPLIANCE WITH LAWS AND FSC PRINCIPLES 
Forest management shall respect all applicable laws of the country in which they occur, and international treaties and agreements to which the country is a signatory, and comply with all FSC Principles and Criteria.</v>
      </c>
      <c r="D52" s="784" t="s">
        <v>1284</v>
      </c>
      <c r="E52" s="784"/>
      <c r="F52"/>
    </row>
    <row r="53" spans="1:6" ht="27.6">
      <c r="A53" s="783"/>
      <c r="B53" s="775"/>
      <c r="C53" s="784" t="str">
        <f>C154</f>
        <v>FSC PRINCIPLE #2:   TENURE AND USE RIGHTS AND RESPONSIBILITIES - Long-term tenure and use rights to the land and forest resources shall be clearly defined, documented and legally established.</v>
      </c>
      <c r="D53" s="784" t="str">
        <f>D154</f>
        <v xml:space="preserve"> </v>
      </c>
      <c r="E53" s="784"/>
      <c r="F53"/>
    </row>
    <row r="54" spans="1:6" ht="27.6">
      <c r="A54" s="783"/>
      <c r="B54" s="775"/>
      <c r="C54" s="784" t="str">
        <f>C214</f>
        <v xml:space="preserve">FSC PRINCIPLE #3:  INDIGENOUS PEOPLES' RIGHTS - The legal and customary rights of indigenous peoples to own, use and manage their lands, territories, and resources shall be recognised and respected. </v>
      </c>
      <c r="D54" s="784" t="str">
        <f>D214</f>
        <v xml:space="preserve"> </v>
      </c>
      <c r="E54" s="784"/>
      <c r="F54"/>
    </row>
    <row r="55" spans="1:6" ht="55.2">
      <c r="A55" s="783"/>
      <c r="B55" s="775"/>
      <c r="C55" s="784" t="str">
        <f>C292</f>
        <v xml:space="preserve">FSC PRINCIPLE #4:  COMMUNITY RELATIONS AND WORKER'S RIGHTS 
Forest management operations shall maintain or enhance the long-term social and economic well-being of forest workers and local communities. 
</v>
      </c>
      <c r="D55" s="784" t="str">
        <f>D292</f>
        <v xml:space="preserve"> </v>
      </c>
      <c r="E55" s="784"/>
      <c r="F55"/>
    </row>
    <row r="56" spans="1:6" ht="41.4">
      <c r="A56" s="783"/>
      <c r="B56" s="775"/>
      <c r="C56" s="784" t="str">
        <f>C446</f>
        <v xml:space="preserve">FSC PRINCIPLE # 5:   BENEFITS FROM THE FOREST 
Forest management operations shall encourage the efficient use of the forest's multiple products and services to ensure economic viability and a wide range of environmental and social benefits. </v>
      </c>
      <c r="D56" s="784" t="str">
        <f>D446</f>
        <v xml:space="preserve"> </v>
      </c>
      <c r="E56" s="784"/>
      <c r="F56"/>
    </row>
    <row r="57" spans="1:6" ht="55.2">
      <c r="A57" s="783"/>
      <c r="B57" s="775"/>
      <c r="C57" s="784" t="str">
        <f>C571</f>
        <v>PRINCIPLE #6:  ENVIRONMENTAL IMPACT 
Forest management shall conserve biological diversity and its associated values, water resources, soils, and unique and fragile ecosystems and landscapes, and, by so doing, maintain the ecological functions and the integrity of the forest.</v>
      </c>
      <c r="D57" s="784" t="s">
        <v>1284</v>
      </c>
      <c r="E57" s="784"/>
      <c r="F57"/>
    </row>
    <row r="58" spans="1:6" ht="55.2">
      <c r="A58" s="783"/>
      <c r="B58" s="775"/>
      <c r="C58" s="784" t="str">
        <f>C1035</f>
        <v xml:space="preserve">FSC PRINCIPLE #7: MANAGEMENT PLAN 
A management plan -- appropriate to the scale and intensity of the operations -- shall be written, implemented, and kept up to date. The long term objectives of management, and the means of achieving them, shall be clearly stated.  </v>
      </c>
      <c r="D58" s="784" t="s">
        <v>1284</v>
      </c>
      <c r="E58" s="784"/>
      <c r="F58"/>
    </row>
    <row r="59" spans="1:6" ht="110.4">
      <c r="A59" s="783"/>
      <c r="B59" s="775"/>
      <c r="C59" s="784" t="str">
        <f>C1217</f>
        <v>FSC PRINCIPLE #8: MONITORING AND ASSESSMENT 
Monitoring shall be conducted -- appropriate to the scale and intensity of forest management -- to assess the condition of the forest, yields of forest products, chain of custody, management activities and their social and environmental impacts.   
FF Guidance: On family forests, for certain elements of the monitoring plan, a brief, non-technical and qualitative monitoring approach might be adequate to ensure compliance. Attributes such as harvest volume, and stand stocking, will require quantitative monitoring. Any approach pursued must assure that regular monitoring of the condition of the forest is occurring.</v>
      </c>
      <c r="D59" s="784" t="s">
        <v>1284</v>
      </c>
      <c r="E59" s="784"/>
      <c r="F59"/>
    </row>
    <row r="60" spans="1:6" ht="55.2">
      <c r="A60" s="783"/>
      <c r="B60" s="775"/>
      <c r="C60" s="784" t="str">
        <f>C1347</f>
        <v>FSC PRINCIPLE #9: MAINTENANCE OF HIGH CONSERVATION  VALUE  FORESTS
Management activities in high conservation value forests shall maintain or enhance the attributes that define such forests.  Decisions regarding high conservation value forests shall always  be considered in the context of a precautionary approach.</v>
      </c>
      <c r="D60" s="784" t="s">
        <v>1284</v>
      </c>
      <c r="E60" s="784"/>
      <c r="F60"/>
    </row>
    <row r="61" spans="1:6" ht="69">
      <c r="A61" s="783"/>
      <c r="B61" s="775"/>
      <c r="C61" s="784" t="str">
        <f>C1435</f>
        <v>FSC PRINCIPLE #10: PLANTATION MANAGEMENT
Plantations shall be planned and managed in accordance with Principles and Criteria 1 - 9, and Principle  10 and its Criteria. While plantations can provide an array of social and economic benefits, and can contribute to satisfying the world's needs for forest products, they should complement the management of, reduce pressures on, and promote the restoration and conservation of natural forests.</v>
      </c>
      <c r="D61" s="784" t="s">
        <v>1284</v>
      </c>
      <c r="E61" s="784"/>
      <c r="F61"/>
    </row>
    <row r="62" spans="1:6">
      <c r="A62" s="783"/>
      <c r="B62" s="775"/>
      <c r="C62" s="784" t="s">
        <v>2467</v>
      </c>
      <c r="D62" s="784"/>
      <c r="E62" s="784"/>
      <c r="F62"/>
    </row>
    <row r="63" spans="1:6" ht="41.4">
      <c r="A63" s="783"/>
      <c r="B63" s="775"/>
      <c r="C63" s="784" t="s">
        <v>2468</v>
      </c>
      <c r="D63" s="784" t="s">
        <v>1284</v>
      </c>
      <c r="E63" s="784"/>
      <c r="F63"/>
    </row>
    <row r="64" spans="1:6">
      <c r="A64" s="774"/>
      <c r="B64" s="775"/>
      <c r="C64" s="784"/>
      <c r="D64" s="773"/>
      <c r="E64" s="773"/>
      <c r="F64"/>
    </row>
    <row r="65" spans="1:6" ht="41.4">
      <c r="A65" s="785">
        <v>1</v>
      </c>
      <c r="B65" s="786"/>
      <c r="C65" s="787" t="s">
        <v>2458</v>
      </c>
      <c r="D65" s="787" t="s">
        <v>1284</v>
      </c>
      <c r="E65" s="787"/>
      <c r="F65"/>
    </row>
    <row r="66" spans="1:6" ht="27.6">
      <c r="A66" s="786">
        <v>1.1000000000000001</v>
      </c>
      <c r="B66" s="788"/>
      <c r="C66" s="787" t="s">
        <v>2469</v>
      </c>
      <c r="D66" s="789"/>
      <c r="E66" s="789"/>
      <c r="F66"/>
    </row>
    <row r="67" spans="1:6" ht="82.8">
      <c r="A67" s="774" t="s">
        <v>2470</v>
      </c>
      <c r="B67" s="775"/>
      <c r="C67" s="784" t="s">
        <v>3022</v>
      </c>
      <c r="D67" s="773"/>
      <c r="E67" s="773"/>
      <c r="F67"/>
    </row>
    <row r="68" spans="1:6" ht="82.8">
      <c r="A68" s="774"/>
      <c r="B68" s="775"/>
      <c r="C68" s="790" t="s">
        <v>2471</v>
      </c>
      <c r="D68" s="773"/>
      <c r="E68" s="773"/>
      <c r="F68"/>
    </row>
    <row r="69" spans="1:6">
      <c r="A69" s="774"/>
      <c r="B69" s="784" t="s">
        <v>47</v>
      </c>
      <c r="C69" s="773"/>
      <c r="D69" s="773"/>
      <c r="E69" s="773"/>
      <c r="F69"/>
    </row>
    <row r="70" spans="1:6">
      <c r="A70" s="774"/>
      <c r="B70" s="784" t="s">
        <v>48</v>
      </c>
      <c r="C70" s="773" t="s">
        <v>1284</v>
      </c>
      <c r="D70" s="773"/>
      <c r="E70" s="773"/>
      <c r="F70"/>
    </row>
    <row r="71" spans="1:6">
      <c r="A71" s="774"/>
      <c r="B71" s="784" t="s">
        <v>49</v>
      </c>
      <c r="C71" s="773"/>
      <c r="D71" s="773"/>
      <c r="E71" s="773"/>
      <c r="F71"/>
    </row>
    <row r="72" spans="1:6">
      <c r="A72" s="774"/>
      <c r="B72" s="784" t="s">
        <v>50</v>
      </c>
      <c r="C72" s="773"/>
      <c r="D72" s="773"/>
      <c r="E72" s="773"/>
      <c r="F72"/>
    </row>
    <row r="73" spans="1:6">
      <c r="A73" s="774"/>
      <c r="B73" s="784" t="s">
        <v>51</v>
      </c>
      <c r="C73" s="773"/>
      <c r="D73" s="773"/>
      <c r="E73" s="773"/>
      <c r="F73"/>
    </row>
    <row r="74" spans="1:6">
      <c r="A74" s="774"/>
      <c r="B74" s="775"/>
      <c r="C74" s="773"/>
      <c r="D74" s="773"/>
      <c r="E74" s="773"/>
      <c r="F74"/>
    </row>
    <row r="75" spans="1:6" ht="55.2">
      <c r="A75" s="774" t="s">
        <v>2472</v>
      </c>
      <c r="B75" s="775"/>
      <c r="C75" s="784" t="s">
        <v>3023</v>
      </c>
      <c r="D75" s="773"/>
      <c r="E75" s="773"/>
      <c r="F75"/>
    </row>
    <row r="76" spans="1:6" ht="96.6">
      <c r="A76" s="774"/>
      <c r="B76" s="775"/>
      <c r="C76" s="790" t="s">
        <v>2473</v>
      </c>
      <c r="D76" s="773"/>
      <c r="E76" s="773"/>
      <c r="F76"/>
    </row>
    <row r="77" spans="1:6">
      <c r="A77" s="774"/>
      <c r="B77" s="775" t="str">
        <f>B$32</f>
        <v>MA</v>
      </c>
      <c r="C77" s="773"/>
      <c r="D77" s="773"/>
      <c r="E77" s="773"/>
      <c r="F77"/>
    </row>
    <row r="78" spans="1:6">
      <c r="A78" s="791"/>
      <c r="B78" s="792" t="str">
        <f>B$33</f>
        <v>S1</v>
      </c>
      <c r="C78" s="793" t="s">
        <v>1284</v>
      </c>
      <c r="D78" s="793" t="s">
        <v>1284</v>
      </c>
      <c r="E78" s="793"/>
      <c r="F78" s="794"/>
    </row>
    <row r="79" spans="1:6">
      <c r="A79" s="774"/>
      <c r="B79" s="775" t="str">
        <f>B$34</f>
        <v>S2</v>
      </c>
      <c r="C79" s="773"/>
      <c r="D79" s="773"/>
      <c r="E79" s="773"/>
      <c r="F79"/>
    </row>
    <row r="80" spans="1:6">
      <c r="A80" s="774"/>
      <c r="B80" s="775" t="str">
        <f>B$35</f>
        <v>S3</v>
      </c>
      <c r="C80" s="773"/>
      <c r="D80" s="773"/>
      <c r="E80" s="773"/>
      <c r="F80"/>
    </row>
    <row r="81" spans="1:6">
      <c r="A81" s="774"/>
      <c r="B81" s="775" t="str">
        <f>B$36</f>
        <v>S4</v>
      </c>
      <c r="C81" s="773"/>
      <c r="D81" s="773"/>
      <c r="E81" s="773"/>
      <c r="F81"/>
    </row>
    <row r="82" spans="1:6">
      <c r="A82" s="774"/>
      <c r="B82" s="775"/>
      <c r="C82" s="773"/>
      <c r="D82" s="773"/>
      <c r="E82" s="773"/>
      <c r="F82"/>
    </row>
    <row r="83" spans="1:6">
      <c r="A83" s="774"/>
      <c r="B83" s="775"/>
      <c r="C83" s="773"/>
      <c r="D83" s="773"/>
      <c r="E83" s="773"/>
      <c r="F83"/>
    </row>
    <row r="84" spans="1:6">
      <c r="A84" s="785">
        <v>1.2</v>
      </c>
      <c r="B84" s="786"/>
      <c r="C84" s="787" t="s">
        <v>2474</v>
      </c>
      <c r="D84" s="789"/>
      <c r="E84" s="789"/>
      <c r="F84"/>
    </row>
    <row r="85" spans="1:6" ht="55.2">
      <c r="A85" s="774" t="s">
        <v>2475</v>
      </c>
      <c r="B85" s="775"/>
      <c r="C85" s="795" t="s">
        <v>3024</v>
      </c>
      <c r="D85" s="773"/>
      <c r="E85" s="773"/>
      <c r="F85"/>
    </row>
    <row r="86" spans="1:6" ht="55.2">
      <c r="A86" s="774"/>
      <c r="B86" s="775"/>
      <c r="C86" s="796" t="s">
        <v>2476</v>
      </c>
      <c r="D86" s="773"/>
      <c r="E86" s="773"/>
      <c r="F86"/>
    </row>
    <row r="87" spans="1:6">
      <c r="A87" s="774"/>
      <c r="B87" s="775" t="str">
        <f>B$32</f>
        <v>MA</v>
      </c>
      <c r="C87" s="797"/>
      <c r="D87" s="773"/>
      <c r="E87" s="773"/>
      <c r="F87"/>
    </row>
    <row r="88" spans="1:6">
      <c r="A88" s="791"/>
      <c r="B88" s="792" t="str">
        <f>B$33</f>
        <v>S1</v>
      </c>
      <c r="C88" s="793" t="s">
        <v>1284</v>
      </c>
      <c r="D88" s="793" t="s">
        <v>1284</v>
      </c>
      <c r="E88" s="793"/>
      <c r="F88" s="794"/>
    </row>
    <row r="89" spans="1:6">
      <c r="A89" s="774"/>
      <c r="B89" s="775" t="str">
        <f>B$34</f>
        <v>S2</v>
      </c>
      <c r="C89" s="773"/>
      <c r="D89" s="773"/>
      <c r="E89" s="773"/>
      <c r="F89"/>
    </row>
    <row r="90" spans="1:6">
      <c r="A90" s="774"/>
      <c r="B90" s="775" t="str">
        <f>B$35</f>
        <v>S3</v>
      </c>
      <c r="C90" s="773"/>
      <c r="D90" s="773"/>
      <c r="E90" s="773"/>
      <c r="F90"/>
    </row>
    <row r="91" spans="1:6">
      <c r="A91" s="774"/>
      <c r="B91" s="775" t="str">
        <f>B$36</f>
        <v>S4</v>
      </c>
      <c r="C91" s="773"/>
      <c r="D91" s="773"/>
      <c r="E91" s="773"/>
      <c r="F91"/>
    </row>
    <row r="92" spans="1:6">
      <c r="A92" s="774"/>
      <c r="B92" s="775"/>
      <c r="C92" s="773"/>
      <c r="D92" s="773"/>
      <c r="E92" s="773"/>
      <c r="F92"/>
    </row>
    <row r="93" spans="1:6" ht="27.6">
      <c r="A93" s="785">
        <v>1.3</v>
      </c>
      <c r="B93" s="786"/>
      <c r="C93" s="787" t="s">
        <v>2477</v>
      </c>
      <c r="D93" s="789"/>
      <c r="E93" s="789"/>
      <c r="F93"/>
    </row>
    <row r="94" spans="1:6">
      <c r="A94" s="785"/>
      <c r="B94" s="786"/>
      <c r="C94" s="798" t="s">
        <v>2478</v>
      </c>
      <c r="D94" s="789"/>
      <c r="E94" s="789"/>
      <c r="F94"/>
    </row>
    <row r="95" spans="1:6" ht="55.2">
      <c r="A95" s="774" t="s">
        <v>2479</v>
      </c>
      <c r="B95" s="775"/>
      <c r="C95" s="799" t="s">
        <v>3025</v>
      </c>
      <c r="D95" s="773"/>
      <c r="E95" s="773"/>
      <c r="F95"/>
    </row>
    <row r="96" spans="1:6" ht="41.4">
      <c r="A96" s="774"/>
      <c r="B96" s="775"/>
      <c r="C96" s="796" t="s">
        <v>2480</v>
      </c>
      <c r="D96" s="773"/>
      <c r="E96" s="773"/>
      <c r="F96"/>
    </row>
    <row r="97" spans="1:6">
      <c r="A97" s="774"/>
      <c r="B97" s="775" t="str">
        <f>B$32</f>
        <v>MA</v>
      </c>
      <c r="C97" s="797"/>
      <c r="D97" s="773"/>
      <c r="E97" s="773"/>
      <c r="F97"/>
    </row>
    <row r="98" spans="1:6">
      <c r="A98" s="791"/>
      <c r="B98" s="792" t="str">
        <f>B$33</f>
        <v>S1</v>
      </c>
      <c r="C98" s="800" t="s">
        <v>1284</v>
      </c>
      <c r="D98" s="793" t="s">
        <v>1284</v>
      </c>
      <c r="E98" s="793"/>
      <c r="F98" s="794"/>
    </row>
    <row r="99" spans="1:6">
      <c r="A99" s="774"/>
      <c r="B99" s="775" t="str">
        <f>B$34</f>
        <v>S2</v>
      </c>
      <c r="C99" s="773"/>
      <c r="D99" s="773"/>
      <c r="E99" s="773"/>
      <c r="F99"/>
    </row>
    <row r="100" spans="1:6">
      <c r="A100" s="774"/>
      <c r="B100" s="775" t="str">
        <f>B$35</f>
        <v>S3</v>
      </c>
      <c r="C100" s="773"/>
      <c r="D100" s="773"/>
      <c r="E100" s="773"/>
      <c r="F100"/>
    </row>
    <row r="101" spans="1:6">
      <c r="A101" s="774"/>
      <c r="B101" s="775" t="str">
        <f>B$36</f>
        <v>S4</v>
      </c>
      <c r="C101" s="773"/>
      <c r="D101" s="773"/>
      <c r="E101" s="773"/>
      <c r="F101"/>
    </row>
    <row r="102" spans="1:6">
      <c r="A102" s="774"/>
      <c r="B102" s="775"/>
      <c r="C102" s="773"/>
      <c r="D102" s="773"/>
      <c r="E102" s="773"/>
      <c r="F102"/>
    </row>
    <row r="103" spans="1:6">
      <c r="A103" s="774"/>
      <c r="B103" s="775"/>
      <c r="C103" s="773"/>
      <c r="D103" s="773"/>
      <c r="E103" s="773"/>
      <c r="F103"/>
    </row>
    <row r="104" spans="1:6" ht="27.6">
      <c r="A104" s="785">
        <v>1.4</v>
      </c>
      <c r="B104" s="786"/>
      <c r="C104" s="787" t="s">
        <v>2481</v>
      </c>
      <c r="D104" s="789"/>
      <c r="E104" s="789"/>
      <c r="F104"/>
    </row>
    <row r="105" spans="1:6" ht="27.6">
      <c r="A105" s="801" t="s">
        <v>2482</v>
      </c>
      <c r="B105" s="802"/>
      <c r="C105" s="803" t="s">
        <v>2483</v>
      </c>
      <c r="D105" s="804"/>
      <c r="E105" s="804"/>
      <c r="F105"/>
    </row>
    <row r="106" spans="1:6">
      <c r="A106" s="791"/>
      <c r="B106" s="792" t="str">
        <f>B$32</f>
        <v>MA</v>
      </c>
      <c r="C106" s="794"/>
      <c r="D106" s="794"/>
      <c r="E106" s="793"/>
      <c r="F106" s="794"/>
    </row>
    <row r="107" spans="1:6">
      <c r="A107" s="791"/>
      <c r="B107" s="792" t="str">
        <f>B$33</f>
        <v>S1</v>
      </c>
      <c r="C107" s="800" t="s">
        <v>1284</v>
      </c>
      <c r="D107" s="793" t="s">
        <v>1284</v>
      </c>
      <c r="E107" s="793"/>
      <c r="F107" s="794"/>
    </row>
    <row r="108" spans="1:6">
      <c r="A108" s="801"/>
      <c r="B108" s="802" t="str">
        <f>B$34</f>
        <v>S2</v>
      </c>
      <c r="C108" s="804"/>
      <c r="D108" s="804"/>
      <c r="E108" s="804"/>
      <c r="F108"/>
    </row>
    <row r="109" spans="1:6">
      <c r="A109" s="801"/>
      <c r="B109" s="802" t="str">
        <f>B$35</f>
        <v>S3</v>
      </c>
      <c r="C109" s="804"/>
      <c r="D109" s="804"/>
      <c r="E109" s="804"/>
      <c r="F109"/>
    </row>
    <row r="110" spans="1:6">
      <c r="A110" s="801"/>
      <c r="B110" s="802" t="str">
        <f>B$36</f>
        <v>S4</v>
      </c>
      <c r="C110" s="804"/>
      <c r="D110" s="804"/>
      <c r="E110" s="804"/>
      <c r="F110"/>
    </row>
    <row r="111" spans="1:6">
      <c r="A111" s="801"/>
      <c r="B111" s="802"/>
      <c r="C111" s="804"/>
      <c r="D111" s="804"/>
      <c r="E111" s="804"/>
      <c r="F111"/>
    </row>
    <row r="112" spans="1:6" ht="27.6">
      <c r="A112" s="785">
        <v>1.5</v>
      </c>
      <c r="B112" s="786"/>
      <c r="C112" s="787" t="s">
        <v>2484</v>
      </c>
      <c r="D112" s="787"/>
      <c r="E112" s="787"/>
      <c r="F112"/>
    </row>
    <row r="113" spans="1:6" ht="27.6">
      <c r="A113" s="805"/>
      <c r="B113" s="806"/>
      <c r="C113" s="798" t="s">
        <v>2485</v>
      </c>
      <c r="D113" s="798"/>
      <c r="E113" s="798"/>
      <c r="F113" s="807"/>
    </row>
    <row r="114" spans="1:6" ht="27.6">
      <c r="A114" s="774" t="s">
        <v>2486</v>
      </c>
      <c r="B114" s="775"/>
      <c r="C114" s="784" t="s">
        <v>2487</v>
      </c>
      <c r="D114" s="773"/>
      <c r="E114" s="773"/>
      <c r="F114"/>
    </row>
    <row r="115" spans="1:6" ht="110.4">
      <c r="A115" s="808"/>
      <c r="B115" s="809"/>
      <c r="C115" s="790" t="s">
        <v>2488</v>
      </c>
      <c r="D115" s="810"/>
      <c r="E115" s="810"/>
      <c r="F115" s="807"/>
    </row>
    <row r="116" spans="1:6">
      <c r="A116" s="774"/>
      <c r="B116" s="775" t="str">
        <f>B$32</f>
        <v>MA</v>
      </c>
      <c r="C116" s="773"/>
      <c r="D116" s="773" t="s">
        <v>1284</v>
      </c>
      <c r="E116" s="773"/>
      <c r="F116"/>
    </row>
    <row r="117" spans="1:6">
      <c r="A117" s="791"/>
      <c r="B117" s="792" t="str">
        <f>B$33</f>
        <v>S1</v>
      </c>
      <c r="C117" s="793" t="s">
        <v>1284</v>
      </c>
      <c r="D117" s="793" t="s">
        <v>1284</v>
      </c>
      <c r="E117" s="793"/>
      <c r="F117" s="794"/>
    </row>
    <row r="118" spans="1:6">
      <c r="A118" s="791"/>
      <c r="B118" s="792" t="str">
        <f>B$34</f>
        <v>S2</v>
      </c>
      <c r="C118" s="793"/>
      <c r="D118" s="793"/>
      <c r="E118" s="793"/>
      <c r="F118" s="794"/>
    </row>
    <row r="119" spans="1:6" ht="165.6">
      <c r="A119" s="791"/>
      <c r="B119" s="792" t="str">
        <f>B$35</f>
        <v>S3</v>
      </c>
      <c r="C119" s="854" t="s">
        <v>3473</v>
      </c>
      <c r="D119" s="793" t="s">
        <v>3472</v>
      </c>
      <c r="E119" s="793"/>
      <c r="F119" s="794"/>
    </row>
    <row r="120" spans="1:6" ht="165.6">
      <c r="A120" s="791"/>
      <c r="B120" s="914" t="str">
        <f>B$36</f>
        <v>S4</v>
      </c>
      <c r="C120" s="854" t="s">
        <v>3752</v>
      </c>
      <c r="D120" s="793" t="s">
        <v>3472</v>
      </c>
      <c r="E120" s="793"/>
      <c r="F120" s="794"/>
    </row>
    <row r="121" spans="1:6">
      <c r="A121" s="791"/>
      <c r="B121" s="792"/>
      <c r="C121" s="793"/>
      <c r="D121" s="793"/>
      <c r="E121" s="793"/>
      <c r="F121" s="794"/>
    </row>
    <row r="122" spans="1:6" ht="41.4">
      <c r="A122" s="791" t="s">
        <v>2489</v>
      </c>
      <c r="B122" s="792"/>
      <c r="C122" s="811" t="s">
        <v>2490</v>
      </c>
      <c r="D122" s="793"/>
      <c r="E122" s="793"/>
      <c r="F122" s="794"/>
    </row>
    <row r="123" spans="1:6" ht="96.6">
      <c r="A123" s="812"/>
      <c r="B123" s="813"/>
      <c r="C123" s="814" t="s">
        <v>2491</v>
      </c>
      <c r="D123" s="815"/>
      <c r="E123" s="815"/>
      <c r="F123" s="816"/>
    </row>
    <row r="124" spans="1:6">
      <c r="A124" s="791"/>
      <c r="B124" s="792" t="str">
        <f>B$32</f>
        <v>MA</v>
      </c>
      <c r="C124" s="793"/>
      <c r="D124" s="793"/>
      <c r="E124" s="793"/>
      <c r="F124" s="794"/>
    </row>
    <row r="125" spans="1:6">
      <c r="A125" s="791"/>
      <c r="B125" s="792" t="str">
        <f>B$33</f>
        <v>S1</v>
      </c>
      <c r="C125" s="793" t="s">
        <v>1284</v>
      </c>
      <c r="D125" s="793" t="s">
        <v>1284</v>
      </c>
      <c r="E125" s="793"/>
      <c r="F125" s="794"/>
    </row>
    <row r="126" spans="1:6">
      <c r="A126" s="791"/>
      <c r="B126" s="792" t="str">
        <f>B$34</f>
        <v>S2</v>
      </c>
      <c r="C126" s="793"/>
      <c r="D126" s="793"/>
      <c r="E126" s="793"/>
      <c r="F126" s="794"/>
    </row>
    <row r="127" spans="1:6" ht="82.8">
      <c r="A127" s="791"/>
      <c r="B127" s="792" t="str">
        <f>B$35</f>
        <v>S3</v>
      </c>
      <c r="C127" s="859" t="s">
        <v>3474</v>
      </c>
      <c r="D127" s="793" t="s">
        <v>3472</v>
      </c>
      <c r="E127" s="793"/>
      <c r="F127" s="794"/>
    </row>
    <row r="128" spans="1:6" ht="96.6">
      <c r="A128" s="774"/>
      <c r="B128" s="914" t="str">
        <f>B$36</f>
        <v>S4</v>
      </c>
      <c r="C128" s="854" t="s">
        <v>3753</v>
      </c>
      <c r="D128" s="793" t="s">
        <v>3472</v>
      </c>
      <c r="E128" s="773"/>
      <c r="F128"/>
    </row>
    <row r="129" spans="1:6">
      <c r="A129" s="774"/>
      <c r="B129" s="775"/>
      <c r="C129" s="773"/>
      <c r="D129" s="773"/>
      <c r="E129" s="773"/>
      <c r="F129"/>
    </row>
    <row r="130" spans="1:6">
      <c r="A130" s="785">
        <v>1.6</v>
      </c>
      <c r="B130" s="786"/>
      <c r="C130" s="787" t="s">
        <v>2492</v>
      </c>
      <c r="D130" s="787"/>
      <c r="E130" s="787"/>
      <c r="F130"/>
    </row>
    <row r="131" spans="1:6" ht="41.4">
      <c r="A131" s="774" t="s">
        <v>2493</v>
      </c>
      <c r="B131" s="775"/>
      <c r="C131" s="784" t="s">
        <v>2494</v>
      </c>
      <c r="D131" s="773"/>
      <c r="E131" s="773"/>
      <c r="F131"/>
    </row>
    <row r="132" spans="1:6">
      <c r="A132" s="791"/>
      <c r="B132" s="792" t="str">
        <f>B$32</f>
        <v>MA</v>
      </c>
      <c r="C132" s="793"/>
      <c r="D132" s="793"/>
      <c r="E132" s="793"/>
      <c r="F132" s="794"/>
    </row>
    <row r="133" spans="1:6">
      <c r="A133" s="791"/>
      <c r="B133" s="792" t="str">
        <f>B$33</f>
        <v>S1</v>
      </c>
      <c r="C133" s="793" t="s">
        <v>1284</v>
      </c>
      <c r="D133" s="793" t="s">
        <v>1284</v>
      </c>
      <c r="E133" s="793"/>
      <c r="F133" s="794"/>
    </row>
    <row r="134" spans="1:6">
      <c r="A134" s="791"/>
      <c r="B134" s="792" t="str">
        <f>B$34</f>
        <v>S2</v>
      </c>
      <c r="C134" s="793"/>
      <c r="D134" s="793"/>
      <c r="E134" s="793"/>
      <c r="F134" s="794"/>
    </row>
    <row r="135" spans="1:6">
      <c r="A135" s="791"/>
      <c r="B135" s="792" t="str">
        <f>B$35</f>
        <v>S3</v>
      </c>
      <c r="C135" s="793"/>
      <c r="D135" s="793"/>
      <c r="E135" s="793"/>
      <c r="F135" s="794"/>
    </row>
    <row r="136" spans="1:6">
      <c r="A136" s="791"/>
      <c r="B136" s="792" t="str">
        <f>B$36</f>
        <v>S4</v>
      </c>
      <c r="C136" s="793"/>
      <c r="D136" s="793"/>
      <c r="E136" s="793"/>
      <c r="F136" s="794"/>
    </row>
    <row r="137" spans="1:6">
      <c r="A137" s="817"/>
      <c r="B137" s="817"/>
      <c r="C137" s="793"/>
      <c r="D137" s="817"/>
      <c r="E137" s="793"/>
      <c r="F137" s="794"/>
    </row>
    <row r="138" spans="1:6" ht="55.2">
      <c r="A138" s="791" t="s">
        <v>2495</v>
      </c>
      <c r="B138" s="792"/>
      <c r="C138" s="811" t="s">
        <v>2496</v>
      </c>
      <c r="D138" s="793"/>
      <c r="E138" s="793"/>
      <c r="F138" s="794"/>
    </row>
    <row r="139" spans="1:6" ht="124.2">
      <c r="A139" s="791"/>
      <c r="B139" s="792"/>
      <c r="C139" s="818" t="s">
        <v>2497</v>
      </c>
      <c r="D139" s="793"/>
      <c r="E139" s="793"/>
      <c r="F139" s="794"/>
    </row>
    <row r="140" spans="1:6">
      <c r="A140" s="791"/>
      <c r="B140" s="792" t="str">
        <f>B$32</f>
        <v>MA</v>
      </c>
      <c r="C140" s="793"/>
      <c r="D140" s="793"/>
      <c r="E140" s="793"/>
      <c r="F140" s="794"/>
    </row>
    <row r="141" spans="1:6">
      <c r="A141" s="791"/>
      <c r="B141" s="792" t="str">
        <f>B$33</f>
        <v>S1</v>
      </c>
      <c r="C141" s="793" t="s">
        <v>1284</v>
      </c>
      <c r="D141" s="793" t="s">
        <v>1284</v>
      </c>
      <c r="E141" s="793"/>
      <c r="F141" s="794"/>
    </row>
    <row r="142" spans="1:6">
      <c r="A142" s="774"/>
      <c r="B142" s="775" t="str">
        <f>B$34</f>
        <v>S2</v>
      </c>
      <c r="C142" s="773"/>
      <c r="D142" s="773"/>
      <c r="E142" s="773"/>
      <c r="F142"/>
    </row>
    <row r="143" spans="1:6">
      <c r="A143" s="774"/>
      <c r="B143" s="775" t="str">
        <f>B$35</f>
        <v>S3</v>
      </c>
      <c r="C143" s="773"/>
      <c r="D143" s="773"/>
      <c r="E143" s="773"/>
      <c r="F143"/>
    </row>
    <row r="144" spans="1:6">
      <c r="A144" s="774"/>
      <c r="B144" s="775" t="str">
        <f>B$36</f>
        <v>S4</v>
      </c>
      <c r="C144" s="773"/>
      <c r="D144" s="773"/>
      <c r="E144" s="773"/>
      <c r="F144"/>
    </row>
    <row r="145" spans="1:6">
      <c r="A145" s="819"/>
      <c r="B145" s="819"/>
      <c r="C145" s="773"/>
      <c r="D145" s="819"/>
      <c r="E145" s="773"/>
      <c r="F145"/>
    </row>
    <row r="146" spans="1:6" ht="69">
      <c r="A146" s="820" t="s">
        <v>2498</v>
      </c>
      <c r="B146" s="820"/>
      <c r="C146" s="795" t="s">
        <v>3026</v>
      </c>
      <c r="D146" s="819"/>
      <c r="E146" s="773"/>
      <c r="F146"/>
    </row>
    <row r="147" spans="1:6" ht="55.2">
      <c r="A147" s="820"/>
      <c r="B147" s="820"/>
      <c r="C147" s="821" t="s">
        <v>2499</v>
      </c>
      <c r="D147" s="822"/>
      <c r="E147" s="773"/>
      <c r="F147"/>
    </row>
    <row r="148" spans="1:6">
      <c r="A148" s="819"/>
      <c r="B148" s="775" t="str">
        <f>B$32</f>
        <v>MA</v>
      </c>
      <c r="C148"/>
      <c r="D148"/>
      <c r="E148" s="773"/>
      <c r="F148"/>
    </row>
    <row r="149" spans="1:6">
      <c r="A149" s="817"/>
      <c r="B149" s="792" t="str">
        <f>B$33</f>
        <v>S1</v>
      </c>
      <c r="C149" s="793" t="s">
        <v>1284</v>
      </c>
      <c r="D149" s="817" t="s">
        <v>1284</v>
      </c>
      <c r="E149" s="793"/>
      <c r="F149"/>
    </row>
    <row r="150" spans="1:6">
      <c r="A150" s="823"/>
      <c r="B150" s="802" t="str">
        <f>B$34</f>
        <v>S2</v>
      </c>
      <c r="C150" s="804"/>
      <c r="D150" s="823"/>
      <c r="E150" s="804"/>
      <c r="F150"/>
    </row>
    <row r="151" spans="1:6">
      <c r="A151" s="823"/>
      <c r="B151" s="802" t="str">
        <f>B$35</f>
        <v>S3</v>
      </c>
      <c r="C151" s="804"/>
      <c r="D151" s="823"/>
      <c r="E151" s="804"/>
      <c r="F151"/>
    </row>
    <row r="152" spans="1:6">
      <c r="A152" s="823"/>
      <c r="B152" s="802" t="str">
        <f>B$36</f>
        <v>S4</v>
      </c>
      <c r="C152" s="804"/>
      <c r="D152" s="823"/>
      <c r="E152" s="804"/>
      <c r="F152"/>
    </row>
    <row r="153" spans="1:6">
      <c r="A153" s="801"/>
      <c r="B153" s="802"/>
      <c r="C153" s="804"/>
      <c r="D153" s="804"/>
      <c r="E153" s="804"/>
      <c r="F153"/>
    </row>
    <row r="154" spans="1:6" ht="27.6">
      <c r="A154" s="785">
        <v>2</v>
      </c>
      <c r="B154" s="786"/>
      <c r="C154" s="787" t="s">
        <v>2459</v>
      </c>
      <c r="D154" s="789" t="s">
        <v>1284</v>
      </c>
      <c r="E154" s="789"/>
      <c r="F154"/>
    </row>
    <row r="155" spans="1:6" ht="27.6">
      <c r="A155" s="785">
        <v>2.1</v>
      </c>
      <c r="B155" s="786"/>
      <c r="C155" s="787" t="s">
        <v>2500</v>
      </c>
      <c r="D155" s="789"/>
      <c r="E155" s="789"/>
      <c r="F155"/>
    </row>
    <row r="156" spans="1:6" ht="27.6">
      <c r="A156" s="774" t="s">
        <v>2501</v>
      </c>
      <c r="B156" s="775"/>
      <c r="C156" s="784" t="s">
        <v>2502</v>
      </c>
      <c r="D156" s="773"/>
      <c r="E156" s="773"/>
      <c r="F156"/>
    </row>
    <row r="157" spans="1:6" ht="41.4">
      <c r="A157" s="774"/>
      <c r="B157" s="775"/>
      <c r="C157" s="790" t="s">
        <v>2503</v>
      </c>
      <c r="D157" s="773"/>
      <c r="E157" s="773"/>
      <c r="F157"/>
    </row>
    <row r="158" spans="1:6">
      <c r="A158" s="774"/>
      <c r="B158" s="775" t="str">
        <f>B$32</f>
        <v>MA</v>
      </c>
      <c r="C158" s="773"/>
      <c r="D158" s="773"/>
      <c r="E158" s="773"/>
      <c r="F158"/>
    </row>
    <row r="159" spans="1:6">
      <c r="A159" s="774"/>
      <c r="B159" s="775" t="str">
        <f>B$33</f>
        <v>S1</v>
      </c>
      <c r="C159" s="773" t="s">
        <v>1284</v>
      </c>
      <c r="D159" s="773"/>
      <c r="E159" s="773"/>
      <c r="F159"/>
    </row>
    <row r="160" spans="1:6">
      <c r="A160" s="791" t="s">
        <v>1284</v>
      </c>
      <c r="B160" s="792" t="str">
        <f>B$34</f>
        <v>S2</v>
      </c>
      <c r="C160" s="793" t="s">
        <v>1284</v>
      </c>
      <c r="D160" s="793" t="s">
        <v>1284</v>
      </c>
      <c r="E160" s="793"/>
      <c r="F160" s="794"/>
    </row>
    <row r="161" spans="1:6" ht="27.6">
      <c r="A161" s="774"/>
      <c r="B161" s="775" t="str">
        <f>B$35</f>
        <v>S3</v>
      </c>
      <c r="C161" s="854" t="s">
        <v>3475</v>
      </c>
      <c r="D161" s="773" t="s">
        <v>3472</v>
      </c>
      <c r="E161" s="773"/>
      <c r="F161"/>
    </row>
    <row r="162" spans="1:6">
      <c r="A162" s="774"/>
      <c r="B162" s="775" t="str">
        <f>B$36</f>
        <v>S4</v>
      </c>
      <c r="C162" s="773"/>
      <c r="D162" s="773"/>
      <c r="E162" s="773"/>
      <c r="F162"/>
    </row>
    <row r="163" spans="1:6">
      <c r="A163" s="774"/>
      <c r="B163" s="775"/>
      <c r="C163" s="773"/>
      <c r="D163" s="773"/>
      <c r="E163" s="773"/>
      <c r="F163"/>
    </row>
    <row r="164" spans="1:6" ht="55.2">
      <c r="A164" s="774" t="s">
        <v>2504</v>
      </c>
      <c r="B164" s="775"/>
      <c r="C164" s="784" t="s">
        <v>3027</v>
      </c>
      <c r="D164" s="773"/>
      <c r="E164" s="773"/>
      <c r="F164"/>
    </row>
    <row r="165" spans="1:6" ht="41.4">
      <c r="A165" s="774"/>
      <c r="B165" s="775"/>
      <c r="C165" s="790" t="s">
        <v>2505</v>
      </c>
      <c r="D165" s="773"/>
      <c r="E165" s="773"/>
      <c r="F165"/>
    </row>
    <row r="166" spans="1:6">
      <c r="A166" s="774"/>
      <c r="B166" s="775" t="str">
        <f>B$32</f>
        <v>MA</v>
      </c>
      <c r="C166" s="773"/>
      <c r="D166" s="773"/>
      <c r="E166" s="773"/>
      <c r="F166"/>
    </row>
    <row r="167" spans="1:6">
      <c r="A167" s="791"/>
      <c r="B167" s="792" t="str">
        <f>B$33</f>
        <v>S1</v>
      </c>
      <c r="C167" s="793" t="s">
        <v>1284</v>
      </c>
      <c r="D167" s="793"/>
      <c r="E167" s="793"/>
      <c r="F167" s="794"/>
    </row>
    <row r="168" spans="1:6">
      <c r="A168" s="791"/>
      <c r="B168" s="792" t="str">
        <f>B$34</f>
        <v>S2</v>
      </c>
      <c r="C168" s="793" t="s">
        <v>1284</v>
      </c>
      <c r="D168" s="793" t="s">
        <v>1284</v>
      </c>
      <c r="E168" s="793"/>
      <c r="F168" s="794"/>
    </row>
    <row r="169" spans="1:6" ht="82.8">
      <c r="A169" s="774"/>
      <c r="B169" s="775" t="str">
        <f>B$35</f>
        <v>S3</v>
      </c>
      <c r="C169" s="854" t="s">
        <v>3476</v>
      </c>
      <c r="D169" s="773" t="s">
        <v>3472</v>
      </c>
      <c r="E169" s="773"/>
      <c r="F169"/>
    </row>
    <row r="170" spans="1:6">
      <c r="A170" s="774"/>
      <c r="B170" s="775" t="str">
        <f>B$36</f>
        <v>S4</v>
      </c>
      <c r="C170" s="773"/>
      <c r="D170" s="773"/>
      <c r="E170" s="773"/>
      <c r="F170"/>
    </row>
    <row r="171" spans="1:6">
      <c r="A171" s="774"/>
      <c r="B171" s="775"/>
      <c r="C171" s="773"/>
      <c r="D171" s="773"/>
      <c r="E171" s="773"/>
      <c r="F171"/>
    </row>
    <row r="172" spans="1:6" ht="27.6">
      <c r="A172" s="774" t="s">
        <v>2506</v>
      </c>
      <c r="B172" s="775"/>
      <c r="C172" s="784" t="s">
        <v>2507</v>
      </c>
      <c r="D172" s="773"/>
      <c r="E172" s="773"/>
      <c r="F172"/>
    </row>
    <row r="173" spans="1:6" ht="82.8">
      <c r="A173" s="774"/>
      <c r="B173" s="775"/>
      <c r="C173" s="790" t="s">
        <v>2508</v>
      </c>
      <c r="D173" s="773"/>
      <c r="E173" s="773"/>
      <c r="F173"/>
    </row>
    <row r="174" spans="1:6">
      <c r="A174" s="774"/>
      <c r="B174" s="775" t="str">
        <f>B$32</f>
        <v>MA</v>
      </c>
      <c r="C174" s="819"/>
      <c r="D174" s="819"/>
      <c r="E174" s="773"/>
      <c r="F174"/>
    </row>
    <row r="175" spans="1:6">
      <c r="A175" s="791"/>
      <c r="B175" s="792" t="str">
        <f>B$33</f>
        <v>S1</v>
      </c>
      <c r="C175" s="793" t="s">
        <v>1284</v>
      </c>
      <c r="D175" s="793" t="s">
        <v>1284</v>
      </c>
      <c r="E175" s="793"/>
      <c r="F175" s="794"/>
    </row>
    <row r="176" spans="1:6">
      <c r="A176" s="801"/>
      <c r="B176" s="802" t="str">
        <f>B$34</f>
        <v>S2</v>
      </c>
      <c r="C176" s="804"/>
      <c r="D176" s="804"/>
      <c r="E176" s="804"/>
      <c r="F176"/>
    </row>
    <row r="177" spans="1:6" ht="41.4">
      <c r="A177" s="801"/>
      <c r="B177" s="802" t="str">
        <f>B$35</f>
        <v>S3</v>
      </c>
      <c r="C177" s="854" t="s">
        <v>3477</v>
      </c>
      <c r="D177" s="804" t="s">
        <v>3472</v>
      </c>
      <c r="E177" s="804"/>
      <c r="F177"/>
    </row>
    <row r="178" spans="1:6">
      <c r="A178" s="801"/>
      <c r="B178" s="802" t="str">
        <f>B$36</f>
        <v>S4</v>
      </c>
      <c r="C178" s="804"/>
      <c r="D178" s="804"/>
      <c r="E178" s="804"/>
      <c r="F178"/>
    </row>
    <row r="179" spans="1:6">
      <c r="A179" s="801"/>
      <c r="B179" s="802"/>
      <c r="C179" s="804"/>
      <c r="D179" s="804"/>
      <c r="E179" s="804"/>
      <c r="F179"/>
    </row>
    <row r="180" spans="1:6" ht="41.4">
      <c r="A180" s="785">
        <v>2.2000000000000002</v>
      </c>
      <c r="B180" s="786"/>
      <c r="C180" s="787" t="s">
        <v>2509</v>
      </c>
      <c r="D180" s="789"/>
      <c r="E180" s="789"/>
      <c r="F180"/>
    </row>
    <row r="181" spans="1:6" ht="41.4">
      <c r="A181" s="785"/>
      <c r="B181" s="786"/>
      <c r="C181" s="798" t="s">
        <v>2510</v>
      </c>
      <c r="D181" s="789"/>
      <c r="E181" s="789"/>
      <c r="F181"/>
    </row>
    <row r="182" spans="1:6">
      <c r="A182" s="774" t="s">
        <v>2511</v>
      </c>
      <c r="B182" s="775"/>
      <c r="C182" s="784" t="s">
        <v>2512</v>
      </c>
      <c r="D182" s="773"/>
      <c r="E182" s="773"/>
      <c r="F182"/>
    </row>
    <row r="183" spans="1:6" ht="96.6">
      <c r="A183" s="774"/>
      <c r="B183" s="775"/>
      <c r="C183" s="790" t="s">
        <v>2513</v>
      </c>
      <c r="D183" s="773"/>
      <c r="E183" s="773"/>
      <c r="F183"/>
    </row>
    <row r="184" spans="1:6">
      <c r="A184" s="774"/>
      <c r="B184" s="775" t="str">
        <f>B$32</f>
        <v>MA</v>
      </c>
      <c r="C184" s="773"/>
      <c r="D184" s="773"/>
      <c r="E184" s="773"/>
      <c r="F184"/>
    </row>
    <row r="185" spans="1:6">
      <c r="A185" s="774"/>
      <c r="B185" s="775" t="str">
        <f>B$33</f>
        <v>S1</v>
      </c>
      <c r="C185" s="773" t="s">
        <v>1284</v>
      </c>
      <c r="D185" s="773"/>
      <c r="E185" s="773"/>
      <c r="F185"/>
    </row>
    <row r="186" spans="1:6">
      <c r="A186" s="774"/>
      <c r="B186" s="775" t="str">
        <f>B$34</f>
        <v>S2</v>
      </c>
      <c r="C186" s="773"/>
      <c r="D186" s="773"/>
      <c r="E186" s="773"/>
      <c r="F186"/>
    </row>
    <row r="187" spans="1:6" ht="138">
      <c r="A187" s="774"/>
      <c r="B187" s="775" t="str">
        <f>B$35</f>
        <v>S3</v>
      </c>
      <c r="C187" s="854" t="s">
        <v>3478</v>
      </c>
      <c r="D187" s="773" t="s">
        <v>3472</v>
      </c>
      <c r="E187" s="773"/>
      <c r="F187"/>
    </row>
    <row r="188" spans="1:6">
      <c r="A188" s="774"/>
      <c r="B188" s="775" t="str">
        <f>B$36</f>
        <v>S4</v>
      </c>
      <c r="C188" s="773"/>
      <c r="D188" s="773"/>
      <c r="E188" s="773"/>
      <c r="F188"/>
    </row>
    <row r="189" spans="1:6">
      <c r="A189" s="774"/>
      <c r="B189" s="775"/>
      <c r="C189" s="773"/>
      <c r="D189" s="773"/>
      <c r="E189" s="773"/>
      <c r="F189"/>
    </row>
    <row r="190" spans="1:6" ht="41.4">
      <c r="A190" s="774" t="s">
        <v>2514</v>
      </c>
      <c r="B190" s="775"/>
      <c r="C190" s="784" t="s">
        <v>2515</v>
      </c>
      <c r="D190" s="773"/>
      <c r="E190" s="773"/>
      <c r="F190"/>
    </row>
    <row r="191" spans="1:6">
      <c r="A191" s="774"/>
      <c r="B191" s="775" t="str">
        <f>B$32</f>
        <v>MA</v>
      </c>
      <c r="C191" s="773"/>
      <c r="D191" s="773"/>
      <c r="E191" s="773"/>
      <c r="F191"/>
    </row>
    <row r="192" spans="1:6">
      <c r="A192" s="774"/>
      <c r="B192" s="775" t="str">
        <f>B$33</f>
        <v>S1</v>
      </c>
      <c r="C192" s="773" t="s">
        <v>1284</v>
      </c>
      <c r="D192" s="773"/>
      <c r="E192" s="773"/>
      <c r="F192"/>
    </row>
    <row r="193" spans="1:6">
      <c r="A193" s="774"/>
      <c r="B193" s="775" t="str">
        <f>B$34</f>
        <v>S2</v>
      </c>
      <c r="C193" s="773"/>
      <c r="D193" s="773"/>
      <c r="E193" s="773"/>
      <c r="F193"/>
    </row>
    <row r="194" spans="1:6" ht="138">
      <c r="A194" s="774"/>
      <c r="B194" s="775" t="str">
        <f>B$35</f>
        <v>S3</v>
      </c>
      <c r="C194" s="854" t="s">
        <v>3478</v>
      </c>
      <c r="D194" s="773" t="s">
        <v>3472</v>
      </c>
      <c r="E194" s="773"/>
      <c r="F194"/>
    </row>
    <row r="195" spans="1:6">
      <c r="A195" s="774"/>
      <c r="B195" s="775" t="str">
        <f>B$36</f>
        <v>S4</v>
      </c>
      <c r="C195" s="773"/>
      <c r="D195" s="773"/>
      <c r="E195" s="773"/>
      <c r="F195"/>
    </row>
    <row r="196" spans="1:6">
      <c r="A196" s="774"/>
      <c r="B196" s="775"/>
      <c r="C196" s="773"/>
      <c r="D196" s="773"/>
      <c r="E196" s="773"/>
      <c r="F196"/>
    </row>
    <row r="197" spans="1:6" ht="55.2">
      <c r="A197" s="785">
        <v>2.2999999999999998</v>
      </c>
      <c r="B197" s="786"/>
      <c r="C197" s="787" t="s">
        <v>2516</v>
      </c>
      <c r="D197" s="787"/>
      <c r="E197" s="787"/>
      <c r="F197"/>
    </row>
    <row r="198" spans="1:6" ht="55.2">
      <c r="A198" s="785"/>
      <c r="B198" s="786"/>
      <c r="C198" s="798" t="s">
        <v>2517</v>
      </c>
      <c r="D198" s="787"/>
      <c r="E198" s="787"/>
      <c r="F198"/>
    </row>
    <row r="199" spans="1:6" ht="55.2">
      <c r="A199" s="774" t="s">
        <v>2518</v>
      </c>
      <c r="B199" s="775"/>
      <c r="C199" s="799" t="s">
        <v>3028</v>
      </c>
      <c r="D199" s="773"/>
      <c r="E199" s="773"/>
      <c r="F199"/>
    </row>
    <row r="200" spans="1:6">
      <c r="A200" s="791"/>
      <c r="B200" s="792" t="str">
        <f>B$32</f>
        <v>MA</v>
      </c>
      <c r="C200" s="793"/>
      <c r="D200" s="793"/>
      <c r="E200" s="793"/>
      <c r="F200" s="794"/>
    </row>
    <row r="201" spans="1:6">
      <c r="A201" s="791"/>
      <c r="B201" s="792" t="str">
        <f>B$33</f>
        <v>S1</v>
      </c>
      <c r="C201" s="793" t="s">
        <v>1284</v>
      </c>
      <c r="D201" s="793" t="s">
        <v>1284</v>
      </c>
      <c r="E201" s="793"/>
      <c r="F201" s="794"/>
    </row>
    <row r="202" spans="1:6">
      <c r="A202" s="791"/>
      <c r="B202" s="792" t="str">
        <f>B$34</f>
        <v>S2</v>
      </c>
      <c r="C202" s="793"/>
      <c r="D202" s="793"/>
      <c r="E202" s="793"/>
      <c r="F202" s="794"/>
    </row>
    <row r="203" spans="1:6" ht="69">
      <c r="A203" s="791"/>
      <c r="B203" s="792" t="str">
        <f>B$35</f>
        <v>S3</v>
      </c>
      <c r="C203" s="859" t="s">
        <v>3479</v>
      </c>
      <c r="D203" s="793" t="s">
        <v>3472</v>
      </c>
      <c r="E203" s="793"/>
      <c r="F203" s="794"/>
    </row>
    <row r="204" spans="1:6" ht="69">
      <c r="A204" s="791"/>
      <c r="B204" s="914" t="str">
        <f>B$36</f>
        <v>S4</v>
      </c>
      <c r="C204" s="854" t="s">
        <v>3754</v>
      </c>
      <c r="D204" s="793" t="s">
        <v>3472</v>
      </c>
      <c r="E204" s="793"/>
      <c r="F204" s="794"/>
    </row>
    <row r="205" spans="1:6">
      <c r="A205" s="791"/>
      <c r="B205" s="792"/>
      <c r="C205" s="793"/>
      <c r="D205" s="793"/>
      <c r="E205" s="793"/>
      <c r="F205" s="794"/>
    </row>
    <row r="206" spans="1:6" ht="27.6">
      <c r="A206" s="791" t="s">
        <v>2519</v>
      </c>
      <c r="B206" s="792"/>
      <c r="C206" s="824" t="s">
        <v>3029</v>
      </c>
      <c r="D206" s="793"/>
      <c r="E206" s="793"/>
      <c r="F206" s="794"/>
    </row>
    <row r="207" spans="1:6" ht="41.4">
      <c r="A207" s="791"/>
      <c r="B207" s="792"/>
      <c r="C207" s="814" t="s">
        <v>2520</v>
      </c>
      <c r="D207" s="793"/>
      <c r="E207" s="793"/>
      <c r="F207" s="794"/>
    </row>
    <row r="208" spans="1:6">
      <c r="A208" s="791"/>
      <c r="B208" s="792" t="str">
        <f>B$32</f>
        <v>MA</v>
      </c>
      <c r="C208" s="793"/>
      <c r="D208" s="793"/>
      <c r="E208" s="793"/>
      <c r="F208" s="794"/>
    </row>
    <row r="209" spans="1:6">
      <c r="A209" s="791"/>
      <c r="B209" s="792" t="str">
        <f>B$33</f>
        <v>S1</v>
      </c>
      <c r="C209" s="793" t="s">
        <v>1284</v>
      </c>
      <c r="D209" s="793" t="s">
        <v>1284</v>
      </c>
      <c r="E209" s="793"/>
      <c r="F209" s="794"/>
    </row>
    <row r="210" spans="1:6">
      <c r="A210" s="791"/>
      <c r="B210" s="792" t="str">
        <f>B$34</f>
        <v>S2</v>
      </c>
      <c r="C210" s="793"/>
      <c r="D210" s="793"/>
      <c r="E210" s="793"/>
      <c r="F210" s="794"/>
    </row>
    <row r="211" spans="1:6" ht="55.2">
      <c r="A211" s="791"/>
      <c r="B211" s="792" t="str">
        <f>B$35</f>
        <v>S3</v>
      </c>
      <c r="C211" s="859" t="s">
        <v>3480</v>
      </c>
      <c r="D211" s="793" t="s">
        <v>3472</v>
      </c>
      <c r="E211" s="793"/>
      <c r="F211" s="794"/>
    </row>
    <row r="212" spans="1:6" ht="55.2">
      <c r="A212" s="791"/>
      <c r="B212" s="914" t="str">
        <f>B$36</f>
        <v>S4</v>
      </c>
      <c r="C212" s="854" t="s">
        <v>3755</v>
      </c>
      <c r="D212" s="793" t="s">
        <v>3472</v>
      </c>
      <c r="E212" s="793"/>
      <c r="F212" s="794"/>
    </row>
    <row r="213" spans="1:6">
      <c r="A213" s="774"/>
      <c r="B213" s="775"/>
      <c r="C213" s="773"/>
      <c r="D213" s="773"/>
      <c r="E213" s="773"/>
      <c r="F213"/>
    </row>
    <row r="214" spans="1:6" ht="27.6">
      <c r="A214" s="785">
        <v>3</v>
      </c>
      <c r="B214" s="786"/>
      <c r="C214" s="787" t="s">
        <v>2460</v>
      </c>
      <c r="D214" s="787" t="s">
        <v>1284</v>
      </c>
      <c r="E214" s="787"/>
      <c r="F214"/>
    </row>
    <row r="215" spans="1:6" ht="41.4">
      <c r="A215" s="785"/>
      <c r="B215" s="786"/>
      <c r="C215" s="798" t="s">
        <v>2521</v>
      </c>
      <c r="D215" s="787"/>
      <c r="E215" s="787"/>
      <c r="F215"/>
    </row>
    <row r="216" spans="1:6" ht="27.6">
      <c r="A216" s="785">
        <v>3.1</v>
      </c>
      <c r="B216" s="786"/>
      <c r="C216" s="787" t="s">
        <v>2522</v>
      </c>
      <c r="D216" s="787"/>
      <c r="E216" s="787"/>
      <c r="F216"/>
    </row>
    <row r="217" spans="1:6" ht="55.2">
      <c r="A217" s="785"/>
      <c r="B217" s="786"/>
      <c r="C217" s="798" t="s">
        <v>2523</v>
      </c>
      <c r="D217" s="787"/>
      <c r="E217" s="787"/>
      <c r="F217"/>
    </row>
    <row r="218" spans="1:6" ht="27.6">
      <c r="A218" s="774" t="s">
        <v>2524</v>
      </c>
      <c r="B218" s="775"/>
      <c r="C218" s="784" t="s">
        <v>2525</v>
      </c>
      <c r="D218" s="773"/>
      <c r="E218" s="773"/>
      <c r="F218"/>
    </row>
    <row r="219" spans="1:6" ht="69">
      <c r="A219" s="774"/>
      <c r="B219" s="775"/>
      <c r="C219" s="790" t="s">
        <v>2526</v>
      </c>
      <c r="D219" s="773"/>
      <c r="E219" s="773"/>
      <c r="F219"/>
    </row>
    <row r="220" spans="1:6">
      <c r="A220" s="774"/>
      <c r="B220" s="775" t="str">
        <f>B$32</f>
        <v>MA</v>
      </c>
      <c r="C220" s="773"/>
      <c r="D220" s="825"/>
      <c r="E220" s="773"/>
      <c r="F220"/>
    </row>
    <row r="221" spans="1:6">
      <c r="A221" s="791"/>
      <c r="B221" s="792" t="str">
        <f>B$33</f>
        <v>S1</v>
      </c>
      <c r="C221" s="800" t="s">
        <v>1284</v>
      </c>
      <c r="D221" s="793"/>
      <c r="E221" s="793"/>
      <c r="F221"/>
    </row>
    <row r="222" spans="1:6">
      <c r="A222" s="791"/>
      <c r="B222" s="792" t="str">
        <f>B$34</f>
        <v>S2</v>
      </c>
      <c r="C222" s="793"/>
      <c r="D222" s="793"/>
      <c r="E222" s="793"/>
      <c r="F222"/>
    </row>
    <row r="223" spans="1:6">
      <c r="A223" s="791"/>
      <c r="B223" s="792" t="str">
        <f>B$35</f>
        <v>S3</v>
      </c>
      <c r="C223" s="841" t="s">
        <v>3481</v>
      </c>
      <c r="D223" s="793" t="s">
        <v>3472</v>
      </c>
      <c r="E223" s="793"/>
      <c r="F223"/>
    </row>
    <row r="224" spans="1:6">
      <c r="A224" s="791"/>
      <c r="B224" s="792" t="str">
        <f>B$36</f>
        <v>S4</v>
      </c>
      <c r="C224" s="793"/>
      <c r="D224" s="793"/>
      <c r="E224" s="793"/>
      <c r="F224"/>
    </row>
    <row r="225" spans="1:6">
      <c r="A225" s="791"/>
      <c r="B225" s="792"/>
      <c r="C225" s="793"/>
      <c r="D225" s="793"/>
      <c r="E225" s="793"/>
      <c r="F225"/>
    </row>
    <row r="226" spans="1:6" ht="27.6">
      <c r="A226" s="791" t="s">
        <v>2527</v>
      </c>
      <c r="B226" s="792"/>
      <c r="C226" s="811" t="s">
        <v>2528</v>
      </c>
      <c r="D226" s="793"/>
      <c r="E226" s="793"/>
      <c r="F226"/>
    </row>
    <row r="227" spans="1:6">
      <c r="A227" s="791"/>
      <c r="B227" s="792" t="str">
        <f>B$32</f>
        <v>MA</v>
      </c>
      <c r="C227" s="793"/>
      <c r="D227" s="793"/>
      <c r="E227" s="793"/>
      <c r="F227"/>
    </row>
    <row r="228" spans="1:6">
      <c r="A228" s="791"/>
      <c r="B228" s="792" t="str">
        <f>B$33</f>
        <v>S1</v>
      </c>
      <c r="C228" s="800" t="s">
        <v>1284</v>
      </c>
      <c r="D228" s="793"/>
      <c r="E228" s="793"/>
      <c r="F228"/>
    </row>
    <row r="229" spans="1:6">
      <c r="A229" s="791"/>
      <c r="B229" s="792" t="str">
        <f>B$34</f>
        <v>S2</v>
      </c>
      <c r="C229" s="793"/>
      <c r="D229" s="793"/>
      <c r="E229" s="793"/>
      <c r="F229"/>
    </row>
    <row r="230" spans="1:6">
      <c r="A230" s="774"/>
      <c r="B230" s="775" t="str">
        <f>B$35</f>
        <v>S3</v>
      </c>
      <c r="C230" s="841" t="s">
        <v>3481</v>
      </c>
      <c r="D230" s="773" t="s">
        <v>3472</v>
      </c>
      <c r="E230" s="773"/>
      <c r="F230"/>
    </row>
    <row r="231" spans="1:6">
      <c r="A231" s="774"/>
      <c r="B231" s="775" t="str">
        <f>B$36</f>
        <v>S4</v>
      </c>
      <c r="C231" s="773"/>
      <c r="D231" s="773"/>
      <c r="E231" s="773"/>
      <c r="F231"/>
    </row>
    <row r="232" spans="1:6">
      <c r="A232" s="774"/>
      <c r="B232" s="775"/>
      <c r="C232" s="773"/>
      <c r="D232" s="773"/>
      <c r="E232" s="773"/>
      <c r="F232"/>
    </row>
    <row r="233" spans="1:6" ht="27.6">
      <c r="A233" s="785">
        <v>3.2</v>
      </c>
      <c r="B233" s="786"/>
      <c r="C233" s="787" t="s">
        <v>2529</v>
      </c>
      <c r="D233" s="787"/>
      <c r="E233" s="787"/>
      <c r="F233"/>
    </row>
    <row r="234" spans="1:6" ht="27.6">
      <c r="A234" s="785"/>
      <c r="B234" s="786"/>
      <c r="C234" s="798" t="s">
        <v>2530</v>
      </c>
      <c r="D234" s="787"/>
      <c r="E234" s="787"/>
      <c r="F234"/>
    </row>
    <row r="235" spans="1:6" ht="110.4">
      <c r="A235" s="774" t="s">
        <v>2531</v>
      </c>
      <c r="B235" s="775"/>
      <c r="C235" s="784" t="s">
        <v>3030</v>
      </c>
      <c r="D235" s="773"/>
      <c r="E235" s="773"/>
      <c r="F235"/>
    </row>
    <row r="236" spans="1:6" ht="110.4">
      <c r="A236" s="774"/>
      <c r="B236" s="775"/>
      <c r="C236" s="790" t="s">
        <v>2532</v>
      </c>
      <c r="D236" s="773"/>
      <c r="E236" s="773"/>
      <c r="F236"/>
    </row>
    <row r="237" spans="1:6">
      <c r="A237" s="774"/>
      <c r="B237" s="775" t="str">
        <f>B$32</f>
        <v>MA</v>
      </c>
      <c r="C237" s="773"/>
      <c r="D237" s="773"/>
      <c r="E237" s="773"/>
      <c r="F237"/>
    </row>
    <row r="238" spans="1:6">
      <c r="A238" s="791"/>
      <c r="B238" s="792" t="str">
        <f>B$33</f>
        <v>S1</v>
      </c>
      <c r="C238" s="800" t="s">
        <v>1284</v>
      </c>
      <c r="D238" s="793" t="s">
        <v>1284</v>
      </c>
      <c r="E238" s="793"/>
      <c r="F238" s="794"/>
    </row>
    <row r="239" spans="1:6">
      <c r="A239" s="774"/>
      <c r="B239" s="775" t="str">
        <f>B$34</f>
        <v>S2</v>
      </c>
      <c r="C239" s="773"/>
      <c r="D239" s="773"/>
      <c r="E239" s="773"/>
      <c r="F239"/>
    </row>
    <row r="240" spans="1:6" ht="124.2">
      <c r="A240" s="774"/>
      <c r="B240" s="775" t="str">
        <f>B$35</f>
        <v>S3</v>
      </c>
      <c r="C240" s="854" t="s">
        <v>3482</v>
      </c>
      <c r="D240" s="773" t="s">
        <v>3472</v>
      </c>
      <c r="E240" s="773"/>
      <c r="F240"/>
    </row>
    <row r="241" spans="1:6">
      <c r="A241" s="774"/>
      <c r="B241" s="914" t="str">
        <f>B$36</f>
        <v>S4</v>
      </c>
      <c r="C241" s="773"/>
      <c r="D241" s="773"/>
      <c r="E241" s="773"/>
      <c r="F241"/>
    </row>
    <row r="242" spans="1:6">
      <c r="A242" s="774"/>
      <c r="B242" s="775"/>
      <c r="C242" s="773"/>
      <c r="D242" s="773"/>
      <c r="E242" s="773"/>
      <c r="F242"/>
    </row>
    <row r="243" spans="1:6" ht="41.4">
      <c r="A243" s="774" t="s">
        <v>2533</v>
      </c>
      <c r="B243" s="775"/>
      <c r="C243" s="784" t="s">
        <v>2534</v>
      </c>
      <c r="D243" s="773"/>
      <c r="E243" s="773"/>
      <c r="F243"/>
    </row>
    <row r="244" spans="1:6" ht="27.6">
      <c r="A244" s="774"/>
      <c r="B244" s="775"/>
      <c r="C244" s="790" t="s">
        <v>2535</v>
      </c>
      <c r="D244" s="773"/>
      <c r="E244" s="773"/>
      <c r="F244"/>
    </row>
    <row r="245" spans="1:6">
      <c r="A245" s="774"/>
      <c r="B245" s="775" t="str">
        <f>B$32</f>
        <v>MA</v>
      </c>
      <c r="C245" s="773"/>
      <c r="D245" s="773"/>
      <c r="E245" s="773"/>
      <c r="F245"/>
    </row>
    <row r="246" spans="1:6">
      <c r="A246" s="774"/>
      <c r="B246" s="775" t="str">
        <f>B$33</f>
        <v>S1</v>
      </c>
      <c r="C246" s="773" t="s">
        <v>1284</v>
      </c>
      <c r="D246" s="773"/>
      <c r="E246" s="773"/>
      <c r="F246"/>
    </row>
    <row r="247" spans="1:6">
      <c r="A247" s="791"/>
      <c r="B247" s="792" t="str">
        <f>B$34</f>
        <v>S2</v>
      </c>
      <c r="C247" s="793" t="s">
        <v>1284</v>
      </c>
      <c r="D247" s="793" t="s">
        <v>1284</v>
      </c>
      <c r="E247" s="793"/>
      <c r="F247"/>
    </row>
    <row r="248" spans="1:6" ht="96.6">
      <c r="A248" s="791"/>
      <c r="B248" s="792" t="str">
        <f>B$35</f>
        <v>S3</v>
      </c>
      <c r="C248" s="861" t="s">
        <v>3483</v>
      </c>
      <c r="D248" s="793" t="s">
        <v>3472</v>
      </c>
      <c r="E248" s="793"/>
      <c r="F248"/>
    </row>
    <row r="249" spans="1:6" ht="96.6">
      <c r="A249" s="774"/>
      <c r="B249" s="914" t="str">
        <f>B$36</f>
        <v>S4</v>
      </c>
      <c r="C249" s="856" t="s">
        <v>3756</v>
      </c>
      <c r="D249" s="793" t="s">
        <v>3472</v>
      </c>
      <c r="E249" s="773"/>
      <c r="F249"/>
    </row>
    <row r="250" spans="1:6">
      <c r="A250" s="774"/>
      <c r="B250" s="775"/>
      <c r="C250" s="773"/>
      <c r="D250" s="773"/>
      <c r="E250" s="773"/>
      <c r="F250"/>
    </row>
    <row r="251" spans="1:6" ht="27.6">
      <c r="A251" s="785">
        <v>3.3</v>
      </c>
      <c r="B251" s="786"/>
      <c r="C251" s="787" t="s">
        <v>2536</v>
      </c>
      <c r="D251" s="787"/>
      <c r="E251" s="787"/>
      <c r="F251"/>
    </row>
    <row r="252" spans="1:6" ht="27.6">
      <c r="A252" s="785"/>
      <c r="B252" s="786"/>
      <c r="C252" s="826" t="s">
        <v>2537</v>
      </c>
      <c r="D252" s="787"/>
      <c r="E252" s="787"/>
      <c r="F252"/>
    </row>
    <row r="253" spans="1:6" ht="124.2">
      <c r="A253" s="774" t="s">
        <v>2538</v>
      </c>
      <c r="B253" s="775"/>
      <c r="C253" s="795" t="s">
        <v>3031</v>
      </c>
      <c r="D253" s="773"/>
      <c r="E253" s="773"/>
      <c r="F253"/>
    </row>
    <row r="254" spans="1:6" ht="138">
      <c r="A254" s="774"/>
      <c r="B254" s="775"/>
      <c r="C254" s="796" t="s">
        <v>2539</v>
      </c>
      <c r="D254" s="773"/>
      <c r="E254" s="773"/>
      <c r="F254"/>
    </row>
    <row r="255" spans="1:6">
      <c r="A255" s="774"/>
      <c r="B255" s="775" t="str">
        <f>B$32</f>
        <v>MA</v>
      </c>
      <c r="C255" s="773"/>
      <c r="D255" s="773"/>
      <c r="E255" s="773"/>
      <c r="F255"/>
    </row>
    <row r="256" spans="1:6">
      <c r="A256" s="791"/>
      <c r="B256" s="792" t="str">
        <f>B$33</f>
        <v>S1</v>
      </c>
      <c r="C256" s="800" t="s">
        <v>1284</v>
      </c>
      <c r="D256" s="793" t="s">
        <v>1284</v>
      </c>
      <c r="E256" s="793"/>
      <c r="F256"/>
    </row>
    <row r="257" spans="1:6">
      <c r="A257" s="774"/>
      <c r="B257" s="775" t="str">
        <f>B$34</f>
        <v>S2</v>
      </c>
      <c r="C257" s="773"/>
      <c r="D257" s="773"/>
      <c r="E257" s="773"/>
      <c r="F257"/>
    </row>
    <row r="258" spans="1:6">
      <c r="A258" s="774"/>
      <c r="B258" s="775" t="str">
        <f>B$35</f>
        <v>S3</v>
      </c>
      <c r="C258" s="773"/>
      <c r="D258" s="773"/>
      <c r="E258" s="773"/>
      <c r="F258"/>
    </row>
    <row r="259" spans="1:6" ht="124.2">
      <c r="A259" s="774"/>
      <c r="B259" s="775" t="str">
        <f>B$36</f>
        <v>S4</v>
      </c>
      <c r="C259" s="854" t="s">
        <v>3484</v>
      </c>
      <c r="D259" s="773" t="s">
        <v>3472</v>
      </c>
      <c r="E259" s="773"/>
      <c r="F259"/>
    </row>
    <row r="260" spans="1:6">
      <c r="A260" s="774"/>
      <c r="B260" s="775"/>
      <c r="C260" s="773"/>
      <c r="D260" s="773"/>
      <c r="E260" s="773"/>
      <c r="F260"/>
    </row>
    <row r="261" spans="1:6" ht="27.6">
      <c r="A261" s="774" t="s">
        <v>2540</v>
      </c>
      <c r="B261" s="775"/>
      <c r="C261" s="784" t="s">
        <v>2541</v>
      </c>
      <c r="D261" s="773"/>
      <c r="E261" s="773"/>
      <c r="F261"/>
    </row>
    <row r="262" spans="1:6" ht="82.8">
      <c r="A262" s="774"/>
      <c r="B262" s="775"/>
      <c r="C262" s="790" t="s">
        <v>2542</v>
      </c>
      <c r="D262" s="773"/>
      <c r="E262" s="773"/>
      <c r="F262"/>
    </row>
    <row r="263" spans="1:6">
      <c r="A263" s="774"/>
      <c r="B263" s="775" t="str">
        <f>B$32</f>
        <v>MA</v>
      </c>
      <c r="C263" s="773"/>
      <c r="D263" s="773"/>
      <c r="E263" s="773"/>
      <c r="F263"/>
    </row>
    <row r="264" spans="1:6">
      <c r="A264" s="774"/>
      <c r="B264" s="775" t="str">
        <f>B$33</f>
        <v>S1</v>
      </c>
      <c r="C264" s="773" t="s">
        <v>1284</v>
      </c>
      <c r="D264" s="773"/>
      <c r="E264" s="773"/>
      <c r="F264"/>
    </row>
    <row r="265" spans="1:6">
      <c r="A265" s="774"/>
      <c r="B265" s="775" t="str">
        <f>B$34</f>
        <v>S2</v>
      </c>
      <c r="C265" s="773"/>
      <c r="D265" s="773"/>
      <c r="E265" s="773"/>
      <c r="F265"/>
    </row>
    <row r="266" spans="1:6" ht="124.2">
      <c r="A266" s="774"/>
      <c r="B266" s="775" t="str">
        <f>B$35</f>
        <v>S3</v>
      </c>
      <c r="C266" s="854" t="s">
        <v>3485</v>
      </c>
      <c r="D266" s="773" t="s">
        <v>3472</v>
      </c>
      <c r="E266" s="773"/>
      <c r="F266"/>
    </row>
    <row r="267" spans="1:6">
      <c r="A267" s="774"/>
      <c r="B267" s="775" t="str">
        <f>B$36</f>
        <v>S4</v>
      </c>
      <c r="C267" s="773"/>
      <c r="D267" s="773"/>
      <c r="E267" s="773"/>
      <c r="F267"/>
    </row>
    <row r="268" spans="1:6">
      <c r="A268" s="774"/>
      <c r="B268" s="775"/>
      <c r="C268" s="773"/>
      <c r="D268" s="773"/>
      <c r="E268" s="773"/>
      <c r="F268"/>
    </row>
    <row r="269" spans="1:6" ht="41.4">
      <c r="A269" s="785">
        <v>3.4</v>
      </c>
      <c r="B269" s="788"/>
      <c r="C269" s="787" t="s">
        <v>2543</v>
      </c>
      <c r="D269" s="787"/>
      <c r="E269" s="787"/>
      <c r="F269"/>
    </row>
    <row r="270" spans="1:6" ht="27.6">
      <c r="A270" s="785"/>
      <c r="B270" s="788"/>
      <c r="C270" s="798" t="s">
        <v>2544</v>
      </c>
      <c r="D270" s="787"/>
      <c r="E270" s="787"/>
      <c r="F270"/>
    </row>
    <row r="271" spans="1:6" ht="27.6">
      <c r="A271" s="774" t="s">
        <v>2545</v>
      </c>
      <c r="B271" s="775"/>
      <c r="C271" s="784" t="s">
        <v>2546</v>
      </c>
      <c r="D271" s="773"/>
      <c r="E271" s="773"/>
      <c r="F271"/>
    </row>
    <row r="272" spans="1:6">
      <c r="A272" s="774"/>
      <c r="B272" s="775" t="str">
        <f>B$32</f>
        <v>MA</v>
      </c>
      <c r="C272" s="773"/>
      <c r="D272" s="773"/>
      <c r="E272" s="773"/>
      <c r="F272"/>
    </row>
    <row r="273" spans="1:6">
      <c r="A273" s="791"/>
      <c r="B273" s="792" t="str">
        <f>B$33</f>
        <v>S1</v>
      </c>
      <c r="C273" s="800" t="s">
        <v>1284</v>
      </c>
      <c r="D273" s="793" t="s">
        <v>1284</v>
      </c>
      <c r="E273" s="793"/>
      <c r="F273" s="794"/>
    </row>
    <row r="274" spans="1:6">
      <c r="A274" s="791"/>
      <c r="B274" s="792" t="str">
        <f>B$34</f>
        <v>S2</v>
      </c>
      <c r="C274" s="793"/>
      <c r="D274" s="793"/>
      <c r="E274" s="793"/>
      <c r="F274" s="794"/>
    </row>
    <row r="275" spans="1:6" ht="138">
      <c r="A275" s="791"/>
      <c r="B275" s="792" t="str">
        <f>B$35</f>
        <v>S3</v>
      </c>
      <c r="C275" s="854" t="s">
        <v>3486</v>
      </c>
      <c r="D275" s="793" t="s">
        <v>3472</v>
      </c>
      <c r="E275" s="793"/>
      <c r="F275" s="794"/>
    </row>
    <row r="276" spans="1:6">
      <c r="A276" s="791"/>
      <c r="B276" s="792" t="str">
        <f>B$36</f>
        <v>S4</v>
      </c>
      <c r="C276" s="793"/>
      <c r="D276" s="793"/>
      <c r="E276" s="793"/>
      <c r="F276" s="794"/>
    </row>
    <row r="277" spans="1:6">
      <c r="A277" s="791"/>
      <c r="B277" s="792"/>
      <c r="C277" s="793"/>
      <c r="D277" s="793"/>
      <c r="E277" s="793"/>
      <c r="F277" s="794"/>
    </row>
    <row r="278" spans="1:6" ht="27.6">
      <c r="A278" s="791" t="s">
        <v>2547</v>
      </c>
      <c r="B278" s="792"/>
      <c r="C278" s="811" t="s">
        <v>2548</v>
      </c>
      <c r="D278" s="793"/>
      <c r="E278" s="793"/>
      <c r="F278" s="794"/>
    </row>
    <row r="279" spans="1:6">
      <c r="A279" s="791"/>
      <c r="B279" s="792" t="str">
        <f>B$32</f>
        <v>MA</v>
      </c>
      <c r="C279" s="793" t="s">
        <v>1284</v>
      </c>
      <c r="D279" s="793"/>
      <c r="E279" s="793"/>
      <c r="F279" s="794"/>
    </row>
    <row r="280" spans="1:6">
      <c r="A280" s="791"/>
      <c r="B280" s="792" t="str">
        <f>B$33</f>
        <v>S1</v>
      </c>
      <c r="C280" s="800" t="s">
        <v>1284</v>
      </c>
      <c r="D280" s="793" t="s">
        <v>1284</v>
      </c>
      <c r="E280" s="793"/>
      <c r="F280" s="794"/>
    </row>
    <row r="281" spans="1:6">
      <c r="A281" s="791"/>
      <c r="B281" s="792" t="str">
        <f>B$34</f>
        <v>S2</v>
      </c>
      <c r="C281" s="793"/>
      <c r="D281" s="793"/>
      <c r="E281" s="793"/>
      <c r="F281" s="794"/>
    </row>
    <row r="282" spans="1:6" ht="138">
      <c r="A282" s="774"/>
      <c r="B282" s="775" t="str">
        <f>B$35</f>
        <v>S3</v>
      </c>
      <c r="C282" s="854" t="s">
        <v>3487</v>
      </c>
      <c r="D282" s="773" t="s">
        <v>3472</v>
      </c>
      <c r="E282" s="773"/>
      <c r="F282"/>
    </row>
    <row r="283" spans="1:6">
      <c r="A283" s="774"/>
      <c r="B283" s="775" t="str">
        <f>B$36</f>
        <v>S4</v>
      </c>
      <c r="C283" s="773"/>
      <c r="D283" s="773"/>
      <c r="E283" s="773"/>
      <c r="F283"/>
    </row>
    <row r="284" spans="1:6">
      <c r="A284" s="774"/>
      <c r="B284" s="775"/>
      <c r="C284" s="773"/>
      <c r="D284" s="773"/>
      <c r="E284" s="773"/>
      <c r="F284"/>
    </row>
    <row r="285" spans="1:6" ht="27.6">
      <c r="A285" s="774" t="s">
        <v>2549</v>
      </c>
      <c r="B285" s="775"/>
      <c r="C285" s="784" t="s">
        <v>2550</v>
      </c>
      <c r="D285" s="773"/>
      <c r="E285" s="773"/>
      <c r="F285"/>
    </row>
    <row r="286" spans="1:6">
      <c r="A286" s="774"/>
      <c r="B286" s="775" t="str">
        <f>B$32</f>
        <v>MA</v>
      </c>
      <c r="C286" s="773"/>
      <c r="D286" s="773"/>
      <c r="E286" s="773"/>
      <c r="F286"/>
    </row>
    <row r="287" spans="1:6">
      <c r="A287" s="774"/>
      <c r="B287" s="775" t="str">
        <f>B$33</f>
        <v>S1</v>
      </c>
      <c r="C287" s="773" t="s">
        <v>1284</v>
      </c>
      <c r="D287" s="773"/>
      <c r="E287" s="773"/>
      <c r="F287"/>
    </row>
    <row r="288" spans="1:6">
      <c r="A288" s="774"/>
      <c r="B288" s="775" t="str">
        <f>B$34</f>
        <v>S2</v>
      </c>
      <c r="C288" s="773"/>
      <c r="D288" s="773"/>
      <c r="E288" s="773"/>
      <c r="F288"/>
    </row>
    <row r="289" spans="1:6" ht="138">
      <c r="A289" s="774"/>
      <c r="B289" s="775" t="str">
        <f>B$35</f>
        <v>S3</v>
      </c>
      <c r="C289" s="854" t="s">
        <v>3487</v>
      </c>
      <c r="D289" s="773" t="s">
        <v>3472</v>
      </c>
      <c r="E289" s="773"/>
      <c r="F289"/>
    </row>
    <row r="290" spans="1:6">
      <c r="A290" s="774"/>
      <c r="B290" s="775" t="str">
        <f>B$36</f>
        <v>S4</v>
      </c>
      <c r="C290" s="773"/>
      <c r="D290" s="773"/>
      <c r="E290" s="773"/>
      <c r="F290"/>
    </row>
    <row r="291" spans="1:6">
      <c r="A291" s="774"/>
      <c r="B291" s="775"/>
      <c r="C291" s="773"/>
      <c r="D291" s="773"/>
      <c r="E291" s="773"/>
      <c r="F291"/>
    </row>
    <row r="292" spans="1:6" ht="55.2">
      <c r="A292" s="785">
        <v>4</v>
      </c>
      <c r="B292" s="786"/>
      <c r="C292" s="787" t="s">
        <v>2461</v>
      </c>
      <c r="D292" s="787" t="s">
        <v>1284</v>
      </c>
      <c r="E292" s="787"/>
      <c r="F292"/>
    </row>
    <row r="293" spans="1:6" ht="96.6">
      <c r="A293" s="785"/>
      <c r="B293" s="786"/>
      <c r="C293" s="826" t="s">
        <v>2551</v>
      </c>
      <c r="D293" s="787"/>
      <c r="E293" s="787"/>
      <c r="F293"/>
    </row>
    <row r="294" spans="1:6" ht="27.6">
      <c r="A294" s="785">
        <v>4.0999999999999996</v>
      </c>
      <c r="B294" s="786"/>
      <c r="C294" s="787" t="s">
        <v>2552</v>
      </c>
      <c r="D294" s="787"/>
      <c r="E294" s="787"/>
      <c r="F294"/>
    </row>
    <row r="295" spans="1:6" ht="41.4">
      <c r="A295" s="774" t="s">
        <v>2553</v>
      </c>
      <c r="B295" s="775"/>
      <c r="C295" s="784" t="s">
        <v>3032</v>
      </c>
      <c r="D295" s="773"/>
      <c r="E295" s="773"/>
      <c r="F295"/>
    </row>
    <row r="296" spans="1:6">
      <c r="A296" s="774"/>
      <c r="B296" s="775"/>
      <c r="C296" s="796" t="s">
        <v>2554</v>
      </c>
      <c r="D296" s="773"/>
      <c r="E296" s="773"/>
      <c r="F296"/>
    </row>
    <row r="297" spans="1:6">
      <c r="A297" s="774"/>
      <c r="B297" s="775" t="str">
        <f>B$32</f>
        <v>MA</v>
      </c>
      <c r="C297" s="773"/>
      <c r="D297" s="773"/>
      <c r="E297" s="773"/>
      <c r="F297"/>
    </row>
    <row r="298" spans="1:6">
      <c r="A298" s="791"/>
      <c r="B298" s="792" t="str">
        <f>B$33</f>
        <v>S1</v>
      </c>
      <c r="C298" s="793" t="s">
        <v>1284</v>
      </c>
      <c r="D298" s="793" t="s">
        <v>1284</v>
      </c>
      <c r="E298" s="793"/>
      <c r="F298" s="794"/>
    </row>
    <row r="299" spans="1:6">
      <c r="A299" s="774"/>
      <c r="B299" s="775" t="str">
        <f>B$34</f>
        <v>S2</v>
      </c>
      <c r="C299" s="773"/>
      <c r="D299" s="773"/>
      <c r="E299" s="773"/>
      <c r="F299"/>
    </row>
    <row r="300" spans="1:6" ht="69">
      <c r="A300" s="774"/>
      <c r="B300" s="775" t="str">
        <f>B$35</f>
        <v>S3</v>
      </c>
      <c r="C300" s="854" t="s">
        <v>3488</v>
      </c>
      <c r="D300" s="773" t="s">
        <v>3472</v>
      </c>
      <c r="E300" s="773"/>
      <c r="F300"/>
    </row>
    <row r="301" spans="1:6">
      <c r="A301" s="774"/>
      <c r="B301" s="775" t="str">
        <f>B$36</f>
        <v>S4</v>
      </c>
      <c r="C301" s="773"/>
      <c r="D301" s="773"/>
      <c r="E301" s="773"/>
      <c r="F301"/>
    </row>
    <row r="302" spans="1:6">
      <c r="A302" s="774"/>
      <c r="B302" s="775"/>
      <c r="C302" s="773"/>
      <c r="D302" s="773"/>
      <c r="E302" s="773"/>
      <c r="F302"/>
    </row>
    <row r="303" spans="1:6" ht="27.6">
      <c r="A303" s="774" t="s">
        <v>2555</v>
      </c>
      <c r="B303" s="775"/>
      <c r="C303" s="799" t="s">
        <v>3033</v>
      </c>
      <c r="D303" s="773"/>
      <c r="E303" s="773"/>
      <c r="F303"/>
    </row>
    <row r="304" spans="1:6" ht="124.2">
      <c r="A304" s="774"/>
      <c r="B304" s="775"/>
      <c r="C304" s="796" t="s">
        <v>2556</v>
      </c>
      <c r="D304" s="773"/>
      <c r="E304" s="773"/>
      <c r="F304"/>
    </row>
    <row r="305" spans="1:6">
      <c r="A305" s="774"/>
      <c r="B305" s="775" t="str">
        <f>B$32</f>
        <v>MA</v>
      </c>
      <c r="C305" s="773"/>
      <c r="D305" s="773"/>
      <c r="E305" s="773"/>
      <c r="F305"/>
    </row>
    <row r="306" spans="1:6">
      <c r="A306" s="791"/>
      <c r="B306" s="792" t="str">
        <f>B$33</f>
        <v>S1</v>
      </c>
      <c r="C306" s="793" t="s">
        <v>1284</v>
      </c>
      <c r="D306" s="793" t="s">
        <v>1284</v>
      </c>
      <c r="E306" s="793"/>
      <c r="F306" s="794"/>
    </row>
    <row r="307" spans="1:6">
      <c r="A307" s="774"/>
      <c r="B307" s="775" t="str">
        <f>B$34</f>
        <v>S2</v>
      </c>
      <c r="C307" s="773"/>
      <c r="D307" s="773"/>
      <c r="E307" s="773"/>
      <c r="F307"/>
    </row>
    <row r="308" spans="1:6" ht="55.2">
      <c r="A308" s="774"/>
      <c r="B308" s="775" t="str">
        <f>B$35</f>
        <v>S3</v>
      </c>
      <c r="C308" s="854" t="s">
        <v>3489</v>
      </c>
      <c r="D308" s="773" t="s">
        <v>3472</v>
      </c>
      <c r="E308" s="773"/>
      <c r="F308"/>
    </row>
    <row r="309" spans="1:6">
      <c r="A309" s="774"/>
      <c r="B309" s="775" t="str">
        <f>B$36</f>
        <v>S4</v>
      </c>
      <c r="C309" s="773"/>
      <c r="D309" s="773"/>
      <c r="E309" s="773"/>
      <c r="F309"/>
    </row>
    <row r="310" spans="1:6">
      <c r="A310" s="774"/>
      <c r="B310" s="775"/>
      <c r="C310" s="773"/>
      <c r="D310" s="773"/>
      <c r="E310" s="773"/>
      <c r="F310"/>
    </row>
    <row r="311" spans="1:6" ht="27.6">
      <c r="A311" s="774" t="s">
        <v>2557</v>
      </c>
      <c r="B311" s="775"/>
      <c r="C311" s="799" t="s">
        <v>3034</v>
      </c>
      <c r="D311" s="773"/>
      <c r="E311" s="773"/>
      <c r="F311"/>
    </row>
    <row r="312" spans="1:6">
      <c r="A312" s="774"/>
      <c r="B312" s="775" t="str">
        <f>B$32</f>
        <v>MA</v>
      </c>
      <c r="C312" s="773"/>
      <c r="D312" s="773"/>
      <c r="E312" s="773"/>
      <c r="F312"/>
    </row>
    <row r="313" spans="1:6">
      <c r="A313" s="791"/>
      <c r="B313" s="792" t="str">
        <f>B$33</f>
        <v>S1</v>
      </c>
      <c r="C313" s="793" t="s">
        <v>1284</v>
      </c>
      <c r="D313" s="793" t="s">
        <v>1284</v>
      </c>
      <c r="E313" s="793"/>
      <c r="F313" s="794"/>
    </row>
    <row r="314" spans="1:6">
      <c r="A314" s="791"/>
      <c r="B314" s="792" t="str">
        <f>B$34</f>
        <v>S2</v>
      </c>
      <c r="C314" s="793"/>
      <c r="D314" s="793"/>
      <c r="E314" s="793"/>
      <c r="F314" s="794"/>
    </row>
    <row r="315" spans="1:6" ht="27.6">
      <c r="A315" s="791"/>
      <c r="B315" s="792" t="str">
        <f>B$35</f>
        <v>S3</v>
      </c>
      <c r="C315" s="854" t="s">
        <v>3490</v>
      </c>
      <c r="D315" s="793" t="s">
        <v>3472</v>
      </c>
      <c r="E315" s="793"/>
      <c r="F315" s="794"/>
    </row>
    <row r="316" spans="1:6">
      <c r="A316" s="791"/>
      <c r="B316" s="792" t="str">
        <f>B$36</f>
        <v>S4</v>
      </c>
      <c r="C316" s="793"/>
      <c r="D316" s="793"/>
      <c r="E316" s="793"/>
      <c r="F316" s="794"/>
    </row>
    <row r="317" spans="1:6">
      <c r="A317" s="791"/>
      <c r="B317" s="792"/>
      <c r="C317" s="793"/>
      <c r="D317" s="793"/>
      <c r="E317" s="793"/>
      <c r="F317" s="794"/>
    </row>
    <row r="318" spans="1:6" ht="41.4">
      <c r="A318" s="791" t="s">
        <v>2558</v>
      </c>
      <c r="B318" s="792"/>
      <c r="C318" s="811" t="s">
        <v>3035</v>
      </c>
      <c r="D318" s="793"/>
      <c r="E318" s="793"/>
      <c r="F318" s="794"/>
    </row>
    <row r="319" spans="1:6">
      <c r="A319" s="791"/>
      <c r="B319" s="792"/>
      <c r="C319" s="827"/>
      <c r="D319" s="793"/>
      <c r="E319" s="793"/>
      <c r="F319" s="794"/>
    </row>
    <row r="320" spans="1:6">
      <c r="A320" s="791"/>
      <c r="B320" s="792" t="str">
        <f>B$32</f>
        <v>MA</v>
      </c>
      <c r="C320" s="793"/>
      <c r="D320" s="793"/>
      <c r="E320" s="793"/>
      <c r="F320" s="794"/>
    </row>
    <row r="321" spans="1:6">
      <c r="A321" s="791"/>
      <c r="B321" s="792" t="str">
        <f>B$33</f>
        <v>S1</v>
      </c>
      <c r="C321" s="793" t="s">
        <v>1284</v>
      </c>
      <c r="D321" s="793" t="s">
        <v>1284</v>
      </c>
      <c r="E321" s="793"/>
      <c r="F321" s="794"/>
    </row>
    <row r="322" spans="1:6">
      <c r="A322" s="774"/>
      <c r="B322" s="775" t="str">
        <f>B$34</f>
        <v>S2</v>
      </c>
      <c r="C322" s="773"/>
      <c r="D322" s="773"/>
      <c r="E322" s="773"/>
      <c r="F322"/>
    </row>
    <row r="323" spans="1:6" ht="41.4">
      <c r="A323" s="774"/>
      <c r="B323" s="775" t="str">
        <f>B$35</f>
        <v>S3</v>
      </c>
      <c r="C323" s="854" t="s">
        <v>3491</v>
      </c>
      <c r="D323" s="773" t="s">
        <v>3472</v>
      </c>
      <c r="E323" s="773"/>
      <c r="F323"/>
    </row>
    <row r="324" spans="1:6">
      <c r="A324" s="774"/>
      <c r="B324" s="775" t="str">
        <f>B$36</f>
        <v>S4</v>
      </c>
      <c r="C324" s="773"/>
      <c r="D324" s="773"/>
      <c r="E324" s="773"/>
      <c r="F324"/>
    </row>
    <row r="325" spans="1:6">
      <c r="A325" s="774"/>
      <c r="B325" s="775"/>
      <c r="C325" s="773"/>
      <c r="D325" s="773"/>
      <c r="E325" s="773"/>
      <c r="F325"/>
    </row>
    <row r="326" spans="1:6" ht="82.8">
      <c r="A326" s="774" t="s">
        <v>2559</v>
      </c>
      <c r="B326" s="775"/>
      <c r="C326" s="795" t="s">
        <v>3036</v>
      </c>
      <c r="D326" s="773"/>
      <c r="E326" s="773"/>
      <c r="F326"/>
    </row>
    <row r="327" spans="1:6" ht="69">
      <c r="A327" s="774"/>
      <c r="B327" s="775"/>
      <c r="C327" s="796" t="s">
        <v>2560</v>
      </c>
      <c r="D327" s="773"/>
      <c r="E327" s="773"/>
      <c r="F327"/>
    </row>
    <row r="328" spans="1:6">
      <c r="A328" s="774"/>
      <c r="B328" s="775" t="str">
        <f>B$32</f>
        <v>MA</v>
      </c>
      <c r="C328" s="773"/>
      <c r="D328" s="773"/>
      <c r="E328" s="773"/>
      <c r="F328"/>
    </row>
    <row r="329" spans="1:6">
      <c r="A329" s="791"/>
      <c r="B329" s="792" t="str">
        <f>B$33</f>
        <v>S1</v>
      </c>
      <c r="C329" s="793" t="s">
        <v>1284</v>
      </c>
      <c r="D329" s="793" t="s">
        <v>1284</v>
      </c>
      <c r="E329" s="793"/>
      <c r="F329" s="794"/>
    </row>
    <row r="330" spans="1:6">
      <c r="A330" s="774"/>
      <c r="B330" s="775" t="str">
        <f>B$34</f>
        <v>S2</v>
      </c>
      <c r="C330" s="773"/>
      <c r="D330" s="773"/>
      <c r="E330" s="773"/>
      <c r="F330"/>
    </row>
    <row r="331" spans="1:6" ht="82.8">
      <c r="A331" s="774"/>
      <c r="B331" s="775" t="str">
        <f>B$35</f>
        <v>S3</v>
      </c>
      <c r="C331" s="854" t="s">
        <v>3492</v>
      </c>
      <c r="D331" s="773" t="s">
        <v>3472</v>
      </c>
      <c r="E331" s="773"/>
      <c r="F331"/>
    </row>
    <row r="332" spans="1:6">
      <c r="A332" s="774"/>
      <c r="B332" s="775" t="str">
        <f>B$36</f>
        <v>S4</v>
      </c>
      <c r="C332" s="773"/>
      <c r="D332" s="773"/>
      <c r="E332" s="773"/>
      <c r="F332"/>
    </row>
    <row r="333" spans="1:6">
      <c r="A333" s="774"/>
      <c r="B333" s="775"/>
      <c r="C333" s="773"/>
      <c r="D333" s="773"/>
      <c r="E333" s="773"/>
      <c r="F333"/>
    </row>
    <row r="334" spans="1:6" ht="41.4">
      <c r="A334" s="774" t="s">
        <v>2561</v>
      </c>
      <c r="B334" s="775"/>
      <c r="C334" s="795" t="s">
        <v>3037</v>
      </c>
      <c r="D334" s="773"/>
      <c r="E334" s="773"/>
      <c r="F334"/>
    </row>
    <row r="335" spans="1:6">
      <c r="A335" s="774"/>
      <c r="B335" s="775" t="str">
        <f>B$32</f>
        <v>MA</v>
      </c>
      <c r="C335" s="773"/>
      <c r="D335" s="773"/>
      <c r="E335" s="773"/>
      <c r="F335"/>
    </row>
    <row r="336" spans="1:6">
      <c r="A336" s="774"/>
      <c r="B336" s="775" t="str">
        <f>B$33</f>
        <v>S1</v>
      </c>
      <c r="C336" s="773" t="s">
        <v>1284</v>
      </c>
      <c r="D336" s="773"/>
      <c r="E336" s="773"/>
      <c r="F336"/>
    </row>
    <row r="337" spans="1:6">
      <c r="A337" s="774"/>
      <c r="B337" s="775" t="str">
        <f>B$34</f>
        <v>S2</v>
      </c>
      <c r="C337" s="773"/>
      <c r="D337" s="773"/>
      <c r="E337" s="773"/>
      <c r="F337"/>
    </row>
    <row r="338" spans="1:6" ht="41.4">
      <c r="A338" s="774"/>
      <c r="B338" s="775" t="str">
        <f>B$35</f>
        <v>S3</v>
      </c>
      <c r="C338" s="854" t="s">
        <v>3493</v>
      </c>
      <c r="D338" s="773" t="s">
        <v>3472</v>
      </c>
      <c r="E338" s="773"/>
      <c r="F338"/>
    </row>
    <row r="339" spans="1:6">
      <c r="A339" s="774"/>
      <c r="B339" s="775" t="str">
        <f>B$36</f>
        <v>S4</v>
      </c>
      <c r="C339" s="773"/>
      <c r="D339" s="773"/>
      <c r="E339" s="773"/>
      <c r="F339"/>
    </row>
    <row r="340" spans="1:6">
      <c r="A340" s="774"/>
      <c r="B340" s="775"/>
      <c r="C340" s="773"/>
      <c r="D340" s="773"/>
      <c r="E340" s="773"/>
      <c r="F340"/>
    </row>
    <row r="341" spans="1:6" ht="41.4">
      <c r="A341" s="774" t="s">
        <v>2562</v>
      </c>
      <c r="B341" s="775"/>
      <c r="C341" s="795" t="s">
        <v>3038</v>
      </c>
      <c r="D341" s="773"/>
      <c r="E341" s="773"/>
      <c r="F341"/>
    </row>
    <row r="342" spans="1:6">
      <c r="A342" s="774"/>
      <c r="B342" s="775" t="str">
        <f>B$32</f>
        <v>MA</v>
      </c>
      <c r="C342" s="773"/>
      <c r="D342" s="773"/>
      <c r="E342" s="773"/>
      <c r="F342"/>
    </row>
    <row r="343" spans="1:6">
      <c r="A343" s="774"/>
      <c r="B343" s="775" t="str">
        <f>B$33</f>
        <v>S1</v>
      </c>
      <c r="C343" s="773" t="s">
        <v>1284</v>
      </c>
      <c r="D343" s="773"/>
      <c r="E343" s="773"/>
      <c r="F343"/>
    </row>
    <row r="344" spans="1:6">
      <c r="A344" s="774"/>
      <c r="B344" s="775" t="str">
        <f>B$34</f>
        <v>S2</v>
      </c>
      <c r="C344" s="773"/>
      <c r="D344" s="773"/>
      <c r="E344" s="773"/>
      <c r="F344"/>
    </row>
    <row r="345" spans="1:6" ht="69">
      <c r="A345" s="774"/>
      <c r="B345" s="775" t="str">
        <f>B$35</f>
        <v>S3</v>
      </c>
      <c r="C345" s="854" t="s">
        <v>3494</v>
      </c>
      <c r="D345" s="773" t="s">
        <v>3472</v>
      </c>
      <c r="E345" s="773"/>
      <c r="F345"/>
    </row>
    <row r="346" spans="1:6">
      <c r="A346" s="774"/>
      <c r="B346" s="775" t="str">
        <f>B$36</f>
        <v>S4</v>
      </c>
      <c r="C346" s="773"/>
      <c r="D346" s="773"/>
      <c r="E346" s="773"/>
      <c r="F346"/>
    </row>
    <row r="347" spans="1:6">
      <c r="A347" s="774"/>
      <c r="B347" s="775"/>
      <c r="C347" s="773"/>
      <c r="D347" s="773"/>
      <c r="E347" s="773"/>
      <c r="F347"/>
    </row>
    <row r="348" spans="1:6" ht="27.6">
      <c r="A348" s="785">
        <v>4.2</v>
      </c>
      <c r="B348" s="786"/>
      <c r="C348" s="787" t="s">
        <v>2563</v>
      </c>
      <c r="D348" s="787"/>
      <c r="E348" s="787"/>
      <c r="F348"/>
    </row>
    <row r="349" spans="1:6" ht="41.4">
      <c r="A349" s="774" t="s">
        <v>2564</v>
      </c>
      <c r="B349" s="775"/>
      <c r="C349" s="799" t="s">
        <v>3039</v>
      </c>
      <c r="D349" s="773"/>
      <c r="E349" s="773"/>
      <c r="F349"/>
    </row>
    <row r="350" spans="1:6">
      <c r="A350" s="774"/>
      <c r="B350" s="775" t="str">
        <f>B$32</f>
        <v>MA</v>
      </c>
      <c r="C350" s="773"/>
      <c r="D350" s="773"/>
      <c r="E350" s="773"/>
      <c r="F350"/>
    </row>
    <row r="351" spans="1:6">
      <c r="A351" s="791"/>
      <c r="B351" s="792" t="str">
        <f>B$33</f>
        <v>S1</v>
      </c>
      <c r="C351" s="793" t="s">
        <v>1284</v>
      </c>
      <c r="D351" s="793" t="s">
        <v>1284</v>
      </c>
      <c r="E351" s="793"/>
      <c r="F351" s="794"/>
    </row>
    <row r="352" spans="1:6">
      <c r="A352" s="774"/>
      <c r="B352" s="775" t="str">
        <f>B$34</f>
        <v>S2</v>
      </c>
      <c r="C352" s="773"/>
      <c r="D352" s="773"/>
      <c r="E352" s="773"/>
      <c r="F352"/>
    </row>
    <row r="353" spans="1:6" ht="41.4">
      <c r="A353" s="774"/>
      <c r="B353" s="775" t="str">
        <f>B$35</f>
        <v>S3</v>
      </c>
      <c r="C353" s="854" t="s">
        <v>3495</v>
      </c>
      <c r="D353" s="773" t="s">
        <v>3472</v>
      </c>
      <c r="E353" s="773"/>
      <c r="F353"/>
    </row>
    <row r="354" spans="1:6" ht="41.4">
      <c r="A354" s="774"/>
      <c r="B354" s="914" t="str">
        <f>B$36</f>
        <v>S4</v>
      </c>
      <c r="C354" s="854" t="s">
        <v>3495</v>
      </c>
      <c r="D354" s="773" t="s">
        <v>3472</v>
      </c>
      <c r="E354" s="773"/>
      <c r="F354"/>
    </row>
    <row r="355" spans="1:6">
      <c r="A355" s="774"/>
      <c r="B355" s="775"/>
      <c r="C355" s="773"/>
      <c r="D355" s="773"/>
      <c r="E355" s="773"/>
      <c r="F355"/>
    </row>
    <row r="356" spans="1:6" ht="27.6">
      <c r="A356" s="774" t="s">
        <v>2565</v>
      </c>
      <c r="B356" s="775"/>
      <c r="C356" s="784" t="s">
        <v>2566</v>
      </c>
      <c r="D356" s="773"/>
      <c r="E356" s="773"/>
      <c r="F356"/>
    </row>
    <row r="357" spans="1:6" ht="82.8">
      <c r="A357" s="774"/>
      <c r="B357" s="775"/>
      <c r="C357" s="790" t="s">
        <v>2567</v>
      </c>
      <c r="D357" s="773"/>
      <c r="E357" s="773"/>
      <c r="F357"/>
    </row>
    <row r="358" spans="1:6">
      <c r="A358" s="774"/>
      <c r="B358" s="775" t="str">
        <f>B$32</f>
        <v>MA</v>
      </c>
      <c r="C358" s="773"/>
      <c r="D358" s="773"/>
      <c r="E358" s="773"/>
      <c r="F358"/>
    </row>
    <row r="359" spans="1:6">
      <c r="A359" s="791"/>
      <c r="B359" s="792" t="str">
        <f>B$33</f>
        <v>S1</v>
      </c>
      <c r="C359" s="793" t="s">
        <v>1284</v>
      </c>
      <c r="D359" s="793" t="s">
        <v>1284</v>
      </c>
      <c r="E359" s="793"/>
      <c r="F359" s="794"/>
    </row>
    <row r="360" spans="1:6">
      <c r="A360" s="791"/>
      <c r="B360" s="792" t="str">
        <f>B$34</f>
        <v>S2</v>
      </c>
      <c r="C360" s="793"/>
      <c r="D360" s="793"/>
      <c r="E360" s="793"/>
      <c r="F360" s="794"/>
    </row>
    <row r="361" spans="1:6" ht="82.8">
      <c r="A361" s="791"/>
      <c r="B361" s="792" t="str">
        <f>B$35</f>
        <v>S3</v>
      </c>
      <c r="C361" s="916" t="s">
        <v>3757</v>
      </c>
      <c r="D361" s="917" t="s">
        <v>3566</v>
      </c>
      <c r="E361" s="917">
        <v>2020.03</v>
      </c>
      <c r="F361" s="794"/>
    </row>
    <row r="362" spans="1:6" ht="41.4">
      <c r="A362" s="791"/>
      <c r="B362" s="914" t="str">
        <f>B$36</f>
        <v>S4</v>
      </c>
      <c r="C362" s="793" t="s">
        <v>3758</v>
      </c>
      <c r="D362" s="793" t="s">
        <v>3472</v>
      </c>
      <c r="E362" s="793"/>
      <c r="F362" s="794"/>
    </row>
    <row r="363" spans="1:6">
      <c r="A363" s="791"/>
      <c r="B363" s="792"/>
      <c r="C363" s="793"/>
      <c r="D363" s="793"/>
      <c r="E363" s="793"/>
      <c r="F363" s="794"/>
    </row>
    <row r="364" spans="1:6" ht="41.4">
      <c r="A364" s="791" t="s">
        <v>2568</v>
      </c>
      <c r="B364" s="792"/>
      <c r="C364" s="811" t="s">
        <v>3040</v>
      </c>
      <c r="D364" s="811"/>
      <c r="E364" s="811"/>
      <c r="F364" s="794"/>
    </row>
    <row r="365" spans="1:6" ht="69">
      <c r="A365" s="791"/>
      <c r="B365" s="792"/>
      <c r="C365" s="814" t="s">
        <v>2569</v>
      </c>
      <c r="D365" s="811"/>
      <c r="E365" s="811"/>
      <c r="F365" s="794"/>
    </row>
    <row r="366" spans="1:6">
      <c r="A366" s="791"/>
      <c r="B366" s="792" t="str">
        <f>B$32</f>
        <v>MA</v>
      </c>
      <c r="C366" s="793"/>
      <c r="D366" s="793"/>
      <c r="E366" s="793"/>
      <c r="F366" s="794"/>
    </row>
    <row r="367" spans="1:6">
      <c r="A367" s="791"/>
      <c r="B367" s="792" t="str">
        <f>B$33</f>
        <v>S1</v>
      </c>
      <c r="C367" s="793" t="s">
        <v>1284</v>
      </c>
      <c r="D367" s="793" t="s">
        <v>1284</v>
      </c>
      <c r="E367" s="793"/>
      <c r="F367" s="794"/>
    </row>
    <row r="368" spans="1:6">
      <c r="A368" s="774"/>
      <c r="B368" s="775" t="str">
        <f>B$34</f>
        <v>S2</v>
      </c>
      <c r="C368" s="773"/>
      <c r="D368" s="773"/>
      <c r="E368" s="773"/>
      <c r="F368"/>
    </row>
    <row r="369" spans="1:6" ht="55.2">
      <c r="A369" s="774"/>
      <c r="B369" s="775" t="str">
        <f>B$35</f>
        <v>S3</v>
      </c>
      <c r="C369" s="859" t="s">
        <v>3496</v>
      </c>
      <c r="D369" s="773" t="s">
        <v>3472</v>
      </c>
      <c r="E369" s="773"/>
      <c r="F369"/>
    </row>
    <row r="370" spans="1:6" ht="69">
      <c r="A370" s="774"/>
      <c r="B370" s="914" t="str">
        <f>B$36</f>
        <v>S4</v>
      </c>
      <c r="C370" s="854" t="s">
        <v>3759</v>
      </c>
      <c r="D370" s="773" t="s">
        <v>3472</v>
      </c>
      <c r="E370" s="773"/>
      <c r="F370"/>
    </row>
    <row r="371" spans="1:6">
      <c r="A371" s="774"/>
      <c r="B371" s="775"/>
      <c r="C371" s="773"/>
      <c r="D371" s="773"/>
      <c r="E371" s="773"/>
      <c r="F371"/>
    </row>
    <row r="372" spans="1:6" ht="27.6">
      <c r="A372" s="785">
        <v>4.3</v>
      </c>
      <c r="B372" s="786"/>
      <c r="C372" s="787" t="s">
        <v>2570</v>
      </c>
      <c r="D372" s="787"/>
      <c r="E372" s="787"/>
      <c r="F372"/>
    </row>
    <row r="373" spans="1:6" ht="41.4">
      <c r="A373" s="774" t="s">
        <v>2571</v>
      </c>
      <c r="B373" s="775"/>
      <c r="C373" s="799" t="s">
        <v>3041</v>
      </c>
      <c r="D373" s="773"/>
      <c r="E373" s="819"/>
      <c r="F373"/>
    </row>
    <row r="374" spans="1:6">
      <c r="A374" s="774"/>
      <c r="B374" s="775"/>
      <c r="C374" s="790" t="s">
        <v>2572</v>
      </c>
      <c r="D374" s="773"/>
      <c r="E374" s="819"/>
      <c r="F374"/>
    </row>
    <row r="375" spans="1:6">
      <c r="A375" s="791"/>
      <c r="B375" s="792" t="str">
        <f>B$32</f>
        <v>MA</v>
      </c>
      <c r="C375" s="793"/>
      <c r="D375" s="793"/>
      <c r="E375" s="817"/>
      <c r="F375" s="794"/>
    </row>
    <row r="376" spans="1:6">
      <c r="A376" s="791"/>
      <c r="B376" s="792" t="str">
        <f>B$33</f>
        <v>S1</v>
      </c>
      <c r="C376" s="793" t="s">
        <v>1284</v>
      </c>
      <c r="D376" s="793" t="s">
        <v>1284</v>
      </c>
      <c r="E376" s="793"/>
      <c r="F376" s="794"/>
    </row>
    <row r="377" spans="1:6">
      <c r="A377" s="791"/>
      <c r="B377" s="792" t="str">
        <f>B$34</f>
        <v>S2</v>
      </c>
      <c r="C377" s="793"/>
      <c r="D377" s="793"/>
      <c r="E377" s="793"/>
      <c r="F377" s="794"/>
    </row>
    <row r="378" spans="1:6" ht="27.6">
      <c r="A378" s="791"/>
      <c r="B378" s="792" t="str">
        <f>B$35</f>
        <v>S3</v>
      </c>
      <c r="C378" s="854" t="s">
        <v>3497</v>
      </c>
      <c r="D378" s="793" t="s">
        <v>3472</v>
      </c>
      <c r="E378" s="817"/>
      <c r="F378" s="794"/>
    </row>
    <row r="379" spans="1:6">
      <c r="A379" s="791"/>
      <c r="B379" s="792" t="str">
        <f>B$36</f>
        <v>S4</v>
      </c>
      <c r="C379" s="793"/>
      <c r="D379" s="793"/>
      <c r="E379" s="793"/>
      <c r="F379" s="794"/>
    </row>
    <row r="380" spans="1:6">
      <c r="A380" s="791"/>
      <c r="B380" s="792"/>
      <c r="C380" s="793"/>
      <c r="D380" s="793"/>
      <c r="E380" s="793"/>
      <c r="F380" s="794"/>
    </row>
    <row r="381" spans="1:6" ht="41.4">
      <c r="A381" s="791" t="s">
        <v>2573</v>
      </c>
      <c r="B381" s="792"/>
      <c r="C381" s="811" t="s">
        <v>3042</v>
      </c>
      <c r="D381" s="793"/>
      <c r="E381" s="793"/>
      <c r="F381" s="794"/>
    </row>
    <row r="382" spans="1:6">
      <c r="A382" s="791"/>
      <c r="B382" s="792" t="str">
        <f>B$32</f>
        <v>MA</v>
      </c>
      <c r="C382" s="793"/>
      <c r="D382" s="793"/>
      <c r="E382" s="793"/>
      <c r="F382" s="794"/>
    </row>
    <row r="383" spans="1:6">
      <c r="A383" s="791"/>
      <c r="B383" s="792" t="str">
        <f>B$33</f>
        <v>S1</v>
      </c>
      <c r="C383" s="793" t="s">
        <v>1284</v>
      </c>
      <c r="D383" s="793" t="s">
        <v>1284</v>
      </c>
      <c r="E383" s="793"/>
      <c r="F383" s="794"/>
    </row>
    <row r="384" spans="1:6">
      <c r="A384" s="791"/>
      <c r="B384" s="792" t="str">
        <f>B$34</f>
        <v>S2</v>
      </c>
      <c r="C384" s="793"/>
      <c r="D384" s="793"/>
      <c r="E384" s="793"/>
      <c r="F384" s="794"/>
    </row>
    <row r="385" spans="1:6" ht="41.4">
      <c r="A385" s="791"/>
      <c r="B385" s="792" t="str">
        <f>B$35</f>
        <v>S3</v>
      </c>
      <c r="C385" s="854" t="s">
        <v>3498</v>
      </c>
      <c r="D385" s="793" t="s">
        <v>3472</v>
      </c>
      <c r="E385" s="793"/>
      <c r="F385" s="794"/>
    </row>
    <row r="386" spans="1:6">
      <c r="A386" s="774"/>
      <c r="B386" s="775" t="str">
        <f>B$36</f>
        <v>S4</v>
      </c>
      <c r="C386" s="773"/>
      <c r="D386" s="773"/>
      <c r="E386" s="773"/>
      <c r="F386"/>
    </row>
    <row r="387" spans="1:6">
      <c r="A387" s="774"/>
      <c r="B387" s="775"/>
      <c r="C387" s="773"/>
      <c r="D387" s="773"/>
      <c r="E387" s="773"/>
      <c r="F387"/>
    </row>
    <row r="388" spans="1:6" ht="82.8">
      <c r="A388" s="785">
        <v>4.4000000000000004</v>
      </c>
      <c r="B388" s="786"/>
      <c r="C388" s="787" t="s">
        <v>3043</v>
      </c>
      <c r="D388" s="787"/>
      <c r="E388" s="787"/>
      <c r="F388"/>
    </row>
    <row r="389" spans="1:6" ht="151.80000000000001">
      <c r="A389" s="785"/>
      <c r="B389" s="786"/>
      <c r="C389" s="798" t="s">
        <v>2574</v>
      </c>
      <c r="D389" s="787"/>
      <c r="E389" s="787"/>
      <c r="F389"/>
    </row>
    <row r="390" spans="1:6" ht="262.2">
      <c r="A390" s="774" t="s">
        <v>2575</v>
      </c>
      <c r="B390" s="775"/>
      <c r="C390" s="795" t="s">
        <v>3044</v>
      </c>
      <c r="D390" s="773"/>
      <c r="E390" s="773"/>
      <c r="F390"/>
    </row>
    <row r="391" spans="1:6" ht="193.2">
      <c r="A391" s="774"/>
      <c r="B391" s="775"/>
      <c r="C391" s="796" t="s">
        <v>2576</v>
      </c>
      <c r="D391" s="773"/>
      <c r="E391" s="773"/>
      <c r="F391"/>
    </row>
    <row r="392" spans="1:6">
      <c r="A392" s="774"/>
      <c r="B392" s="775" t="str">
        <f>B$32</f>
        <v>MA</v>
      </c>
      <c r="C392" s="773"/>
      <c r="D392" s="773"/>
      <c r="E392" s="773"/>
      <c r="F392"/>
    </row>
    <row r="393" spans="1:6">
      <c r="A393" s="791"/>
      <c r="B393" s="792" t="str">
        <f>B$33</f>
        <v>S1</v>
      </c>
      <c r="C393" s="793" t="s">
        <v>1284</v>
      </c>
      <c r="D393" s="793" t="s">
        <v>1284</v>
      </c>
      <c r="E393" s="793" t="s">
        <v>1284</v>
      </c>
      <c r="F393"/>
    </row>
    <row r="394" spans="1:6">
      <c r="A394" s="774"/>
      <c r="B394" s="775" t="str">
        <f>B$34</f>
        <v>S2</v>
      </c>
      <c r="C394" s="773"/>
      <c r="D394" s="773"/>
      <c r="E394" s="773"/>
      <c r="F394"/>
    </row>
    <row r="395" spans="1:6" ht="55.2">
      <c r="A395" s="774"/>
      <c r="B395" s="775" t="str">
        <f>B$35</f>
        <v>S3</v>
      </c>
      <c r="C395" s="854" t="s">
        <v>3499</v>
      </c>
      <c r="D395" s="773" t="s">
        <v>3472</v>
      </c>
      <c r="E395" s="773"/>
      <c r="F395"/>
    </row>
    <row r="396" spans="1:6">
      <c r="A396" s="774"/>
      <c r="B396" s="914" t="str">
        <f>B$36</f>
        <v>S4</v>
      </c>
      <c r="C396" s="773"/>
      <c r="D396" s="773"/>
      <c r="E396" s="773"/>
      <c r="F396"/>
    </row>
    <row r="397" spans="1:6">
      <c r="A397" s="774"/>
      <c r="B397" s="775"/>
      <c r="C397" s="773"/>
      <c r="D397" s="773"/>
      <c r="E397" s="773"/>
      <c r="F397"/>
    </row>
    <row r="398" spans="1:6" ht="41.4">
      <c r="A398" s="774" t="s">
        <v>2577</v>
      </c>
      <c r="B398" s="775"/>
      <c r="C398" s="795" t="s">
        <v>3045</v>
      </c>
      <c r="D398" s="773"/>
      <c r="E398" s="773"/>
      <c r="F398"/>
    </row>
    <row r="399" spans="1:6">
      <c r="A399" s="774"/>
      <c r="B399" s="775" t="str">
        <f>B$32</f>
        <v>MA</v>
      </c>
      <c r="C399" s="773"/>
      <c r="D399" s="773"/>
      <c r="E399" s="773"/>
      <c r="F399"/>
    </row>
    <row r="400" spans="1:6">
      <c r="A400" s="791"/>
      <c r="B400" s="792" t="str">
        <f>B$33</f>
        <v>S1</v>
      </c>
      <c r="C400" s="793" t="s">
        <v>1284</v>
      </c>
      <c r="D400" s="793" t="s">
        <v>1284</v>
      </c>
      <c r="E400" s="793"/>
      <c r="F400" s="794"/>
    </row>
    <row r="401" spans="1:6">
      <c r="A401" s="791"/>
      <c r="B401" s="792" t="str">
        <f>B$34</f>
        <v>S2</v>
      </c>
      <c r="C401" s="793"/>
      <c r="D401" s="793"/>
      <c r="E401" s="793"/>
      <c r="F401" s="794"/>
    </row>
    <row r="402" spans="1:6" ht="41.4">
      <c r="A402" s="791"/>
      <c r="B402" s="792" t="str">
        <f>B$35</f>
        <v>S3</v>
      </c>
      <c r="C402" s="859" t="s">
        <v>3500</v>
      </c>
      <c r="D402" s="793" t="s">
        <v>3472</v>
      </c>
      <c r="E402" s="793"/>
      <c r="F402" s="794"/>
    </row>
    <row r="403" spans="1:6" ht="41.4">
      <c r="A403" s="791"/>
      <c r="B403" s="914" t="str">
        <f>B$36</f>
        <v>S4</v>
      </c>
      <c r="C403" s="854" t="s">
        <v>3500</v>
      </c>
      <c r="D403" s="793" t="s">
        <v>3472</v>
      </c>
      <c r="E403" s="793"/>
      <c r="F403" s="794"/>
    </row>
    <row r="404" spans="1:6">
      <c r="A404" s="791"/>
      <c r="B404" s="792"/>
      <c r="C404" s="793"/>
      <c r="D404" s="793"/>
      <c r="E404" s="793"/>
      <c r="F404" s="794"/>
    </row>
    <row r="405" spans="1:6" ht="27.6">
      <c r="A405" s="791" t="s">
        <v>2578</v>
      </c>
      <c r="B405" s="792"/>
      <c r="C405" s="811" t="s">
        <v>2579</v>
      </c>
      <c r="D405" s="793"/>
      <c r="E405" s="793"/>
      <c r="F405" s="794"/>
    </row>
    <row r="406" spans="1:6" ht="96.6">
      <c r="A406" s="791"/>
      <c r="B406" s="792"/>
      <c r="C406" s="814" t="s">
        <v>2580</v>
      </c>
      <c r="D406" s="793"/>
      <c r="E406" s="793"/>
      <c r="F406" s="794"/>
    </row>
    <row r="407" spans="1:6">
      <c r="A407" s="791"/>
      <c r="B407" s="792" t="str">
        <f>B$32</f>
        <v>MA</v>
      </c>
      <c r="C407" s="793"/>
      <c r="D407" s="793"/>
      <c r="E407" s="793"/>
      <c r="F407" s="794"/>
    </row>
    <row r="408" spans="1:6">
      <c r="A408" s="791"/>
      <c r="B408" s="792" t="str">
        <f>B$33</f>
        <v>S1</v>
      </c>
      <c r="C408" s="793" t="s">
        <v>1284</v>
      </c>
      <c r="D408" s="793" t="s">
        <v>1284</v>
      </c>
      <c r="E408" s="793"/>
      <c r="F408" s="794"/>
    </row>
    <row r="409" spans="1:6">
      <c r="A409" s="791"/>
      <c r="B409" s="792" t="str">
        <f>B$34</f>
        <v>S2</v>
      </c>
      <c r="C409" s="793"/>
      <c r="D409" s="793"/>
      <c r="E409" s="793"/>
      <c r="F409" s="794"/>
    </row>
    <row r="410" spans="1:6" ht="82.8">
      <c r="A410" s="774"/>
      <c r="B410" s="775" t="str">
        <f>B$35</f>
        <v>S3</v>
      </c>
      <c r="C410" s="859" t="s">
        <v>3501</v>
      </c>
      <c r="D410" s="773" t="s">
        <v>3472</v>
      </c>
      <c r="E410" s="773"/>
      <c r="F410"/>
    </row>
    <row r="411" spans="1:6" ht="69">
      <c r="A411" s="774"/>
      <c r="B411" s="914" t="str">
        <f>B$36</f>
        <v>S4</v>
      </c>
      <c r="C411" s="854" t="s">
        <v>3760</v>
      </c>
      <c r="D411" s="773" t="s">
        <v>3472</v>
      </c>
      <c r="E411" s="773"/>
      <c r="F411"/>
    </row>
    <row r="412" spans="1:6">
      <c r="A412" s="774"/>
      <c r="B412" s="775"/>
      <c r="C412" s="773"/>
      <c r="D412" s="773"/>
      <c r="E412" s="773"/>
      <c r="F412"/>
    </row>
    <row r="413" spans="1:6" ht="96.6">
      <c r="A413" s="774" t="s">
        <v>2581</v>
      </c>
      <c r="B413" s="775"/>
      <c r="C413" s="784" t="s">
        <v>2582</v>
      </c>
      <c r="D413" s="773"/>
      <c r="E413" s="773"/>
      <c r="F413"/>
    </row>
    <row r="414" spans="1:6" ht="27.6">
      <c r="A414" s="774"/>
      <c r="B414" s="775"/>
      <c r="C414" s="790" t="s">
        <v>2583</v>
      </c>
      <c r="D414" s="773"/>
      <c r="E414" s="773"/>
      <c r="F414"/>
    </row>
    <row r="415" spans="1:6">
      <c r="A415" s="774"/>
      <c r="B415" s="775" t="str">
        <f>B$32</f>
        <v>MA</v>
      </c>
      <c r="C415" s="773"/>
      <c r="D415" s="773"/>
      <c r="E415" s="773"/>
      <c r="F415"/>
    </row>
    <row r="416" spans="1:6">
      <c r="A416" s="791"/>
      <c r="B416" s="792" t="str">
        <f>B$33</f>
        <v>S1</v>
      </c>
      <c r="C416" s="793" t="s">
        <v>1284</v>
      </c>
      <c r="D416" s="793"/>
      <c r="E416" s="793"/>
      <c r="F416" s="794"/>
    </row>
    <row r="417" spans="1:6">
      <c r="A417" s="774"/>
      <c r="B417" s="775" t="str">
        <f>B$34</f>
        <v>S2</v>
      </c>
      <c r="C417" s="773"/>
      <c r="D417" s="773"/>
      <c r="E417" s="773"/>
      <c r="F417"/>
    </row>
    <row r="418" spans="1:6" ht="27.6">
      <c r="A418" s="774"/>
      <c r="B418" s="775" t="str">
        <f>B$35</f>
        <v>S3</v>
      </c>
      <c r="C418" s="854" t="s">
        <v>3502</v>
      </c>
      <c r="D418" s="773" t="s">
        <v>3472</v>
      </c>
      <c r="E418" s="773"/>
      <c r="F418"/>
    </row>
    <row r="419" spans="1:6" ht="27.6">
      <c r="A419" s="774"/>
      <c r="B419" s="914" t="str">
        <f>B$36</f>
        <v>S4</v>
      </c>
      <c r="C419" s="854" t="s">
        <v>3502</v>
      </c>
      <c r="D419" s="773" t="s">
        <v>3472</v>
      </c>
      <c r="E419" s="773"/>
      <c r="F419"/>
    </row>
    <row r="420" spans="1:6">
      <c r="A420" s="774"/>
      <c r="B420" s="775"/>
      <c r="C420" s="773"/>
      <c r="D420" s="773"/>
      <c r="E420" s="773"/>
      <c r="F420"/>
    </row>
    <row r="421" spans="1:6" ht="41.4">
      <c r="A421" s="785">
        <v>4.5</v>
      </c>
      <c r="B421" s="786"/>
      <c r="C421" s="787" t="s">
        <v>2584</v>
      </c>
      <c r="D421" s="787"/>
      <c r="E421" s="787"/>
      <c r="F421"/>
    </row>
    <row r="422" spans="1:6">
      <c r="A422" s="774" t="s">
        <v>2585</v>
      </c>
      <c r="B422" s="775"/>
      <c r="C422" s="784" t="s">
        <v>2586</v>
      </c>
      <c r="D422" s="773"/>
      <c r="E422" s="773"/>
      <c r="F422"/>
    </row>
    <row r="423" spans="1:6" ht="69">
      <c r="A423" s="774"/>
      <c r="B423" s="775"/>
      <c r="C423" s="790" t="s">
        <v>2587</v>
      </c>
      <c r="D423" s="773"/>
      <c r="E423" s="773"/>
      <c r="F423"/>
    </row>
    <row r="424" spans="1:6">
      <c r="A424" s="774"/>
      <c r="B424" s="775" t="str">
        <f>B$32</f>
        <v>MA</v>
      </c>
      <c r="C424" s="773"/>
      <c r="D424" s="773"/>
      <c r="E424" s="773"/>
      <c r="F424"/>
    </row>
    <row r="425" spans="1:6">
      <c r="A425" s="774"/>
      <c r="B425" s="775" t="str">
        <f>B$33</f>
        <v>S1</v>
      </c>
      <c r="C425" s="773" t="s">
        <v>1284</v>
      </c>
      <c r="D425" s="773"/>
      <c r="E425" s="773"/>
      <c r="F425"/>
    </row>
    <row r="426" spans="1:6">
      <c r="A426" s="774"/>
      <c r="B426" s="775" t="str">
        <f>B$34</f>
        <v>S2</v>
      </c>
      <c r="C426" s="773"/>
      <c r="D426" s="773"/>
      <c r="E426" s="773"/>
      <c r="F426"/>
    </row>
    <row r="427" spans="1:6" ht="55.2">
      <c r="A427" s="774"/>
      <c r="B427" s="775" t="str">
        <f>B$35</f>
        <v>S3</v>
      </c>
      <c r="C427" s="854" t="s">
        <v>3503</v>
      </c>
      <c r="D427" s="773" t="s">
        <v>3472</v>
      </c>
      <c r="E427" s="773"/>
      <c r="F427"/>
    </row>
    <row r="428" spans="1:6">
      <c r="A428" s="774"/>
      <c r="B428" s="775" t="str">
        <f>B$36</f>
        <v>S4</v>
      </c>
      <c r="C428" s="773"/>
      <c r="D428" s="773"/>
      <c r="E428" s="773"/>
      <c r="F428"/>
    </row>
    <row r="429" spans="1:6">
      <c r="A429" s="774"/>
      <c r="B429" s="775"/>
      <c r="C429" s="773"/>
      <c r="D429" s="773"/>
      <c r="E429" s="773"/>
      <c r="F429"/>
    </row>
    <row r="430" spans="1:6" ht="97.8">
      <c r="A430" s="774" t="s">
        <v>2588</v>
      </c>
      <c r="B430" s="775"/>
      <c r="C430" s="784" t="s">
        <v>3046</v>
      </c>
      <c r="D430" s="773"/>
      <c r="E430" s="773"/>
      <c r="F430"/>
    </row>
    <row r="431" spans="1:6" ht="96.6">
      <c r="A431" s="774"/>
      <c r="B431" s="775"/>
      <c r="C431" s="796" t="s">
        <v>2589</v>
      </c>
      <c r="D431" s="773"/>
      <c r="E431" s="773"/>
      <c r="F431"/>
    </row>
    <row r="432" spans="1:6">
      <c r="A432" s="774"/>
      <c r="B432" s="775" t="str">
        <f>B$32</f>
        <v>MA</v>
      </c>
      <c r="C432" s="773"/>
      <c r="D432" s="773"/>
      <c r="E432" s="773"/>
      <c r="F432"/>
    </row>
    <row r="433" spans="1:6">
      <c r="A433" s="774"/>
      <c r="B433" s="775" t="str">
        <f>B$33</f>
        <v>S1</v>
      </c>
      <c r="C433" s="773" t="s">
        <v>1284</v>
      </c>
      <c r="D433" s="773"/>
      <c r="E433" s="773"/>
      <c r="F433"/>
    </row>
    <row r="434" spans="1:6">
      <c r="A434" s="774"/>
      <c r="B434" s="775" t="str">
        <f>B$34</f>
        <v>S2</v>
      </c>
      <c r="C434" s="773"/>
      <c r="D434" s="773"/>
      <c r="E434" s="773"/>
      <c r="F434"/>
    </row>
    <row r="435" spans="1:6" ht="41.4">
      <c r="A435" s="774"/>
      <c r="B435" s="775" t="str">
        <f>B$35</f>
        <v>S3</v>
      </c>
      <c r="C435" s="854" t="s">
        <v>3504</v>
      </c>
      <c r="D435" s="773" t="s">
        <v>3472</v>
      </c>
      <c r="E435" s="773"/>
      <c r="F435"/>
    </row>
    <row r="436" spans="1:6">
      <c r="A436" s="774"/>
      <c r="B436" s="775" t="str">
        <f>B$36</f>
        <v>S4</v>
      </c>
      <c r="C436" s="773"/>
      <c r="D436" s="773"/>
      <c r="E436" s="773"/>
      <c r="F436"/>
    </row>
    <row r="437" spans="1:6">
      <c r="A437" s="774"/>
      <c r="B437" s="775"/>
      <c r="C437" s="773"/>
      <c r="D437" s="773"/>
      <c r="E437" s="773"/>
      <c r="F437"/>
    </row>
    <row r="438" spans="1:6" ht="41.4">
      <c r="A438" s="774" t="s">
        <v>2590</v>
      </c>
      <c r="B438" s="775"/>
      <c r="C438" s="799" t="s">
        <v>3047</v>
      </c>
      <c r="D438" s="773"/>
      <c r="E438" s="773"/>
      <c r="F438"/>
    </row>
    <row r="439" spans="1:6" ht="55.2">
      <c r="A439" s="774"/>
      <c r="B439" s="775"/>
      <c r="C439" s="796" t="s">
        <v>2591</v>
      </c>
      <c r="D439" s="773"/>
      <c r="E439" s="773"/>
      <c r="F439"/>
    </row>
    <row r="440" spans="1:6">
      <c r="A440" s="774"/>
      <c r="B440" s="775" t="str">
        <f>B$32</f>
        <v>MA</v>
      </c>
      <c r="C440" s="773"/>
      <c r="D440" s="773"/>
      <c r="E440" s="773"/>
      <c r="F440"/>
    </row>
    <row r="441" spans="1:6">
      <c r="A441" s="791"/>
      <c r="B441" s="792" t="str">
        <f>B$33</f>
        <v>S1</v>
      </c>
      <c r="C441" s="793" t="s">
        <v>1284</v>
      </c>
      <c r="D441" s="793" t="s">
        <v>1284</v>
      </c>
      <c r="E441" s="793"/>
      <c r="F441" s="794"/>
    </row>
    <row r="442" spans="1:6">
      <c r="A442" s="774"/>
      <c r="B442" s="775" t="str">
        <f>B$34</f>
        <v>S2</v>
      </c>
      <c r="C442" s="773"/>
      <c r="D442" s="773"/>
      <c r="E442" s="773"/>
      <c r="F442"/>
    </row>
    <row r="443" spans="1:6" ht="41.4">
      <c r="A443" s="774"/>
      <c r="B443" s="775" t="str">
        <f>B$35</f>
        <v>S3</v>
      </c>
      <c r="C443" s="854" t="s">
        <v>3505</v>
      </c>
      <c r="D443" s="773" t="s">
        <v>3472</v>
      </c>
      <c r="E443" s="773"/>
      <c r="F443"/>
    </row>
    <row r="444" spans="1:6">
      <c r="A444" s="774"/>
      <c r="B444" s="775" t="str">
        <f>B$36</f>
        <v>S4</v>
      </c>
      <c r="C444" s="773"/>
      <c r="D444" s="773"/>
      <c r="E444" s="773"/>
      <c r="F444"/>
    </row>
    <row r="445" spans="1:6">
      <c r="A445" s="774"/>
      <c r="B445" s="775"/>
      <c r="C445" s="773"/>
      <c r="D445" s="773"/>
      <c r="E445" s="773"/>
      <c r="F445"/>
    </row>
    <row r="446" spans="1:6" ht="41.4">
      <c r="A446" s="785">
        <v>5</v>
      </c>
      <c r="B446" s="786"/>
      <c r="C446" s="787" t="s">
        <v>2462</v>
      </c>
      <c r="D446" s="787" t="s">
        <v>1284</v>
      </c>
      <c r="E446" s="787"/>
      <c r="F446"/>
    </row>
    <row r="447" spans="1:6" ht="96.6">
      <c r="A447" s="785"/>
      <c r="B447" s="786"/>
      <c r="C447" s="798" t="s">
        <v>2592</v>
      </c>
      <c r="D447" s="787"/>
      <c r="E447" s="787"/>
      <c r="F447"/>
    </row>
    <row r="448" spans="1:6" ht="41.4">
      <c r="A448" s="785">
        <v>5.0999999999999996</v>
      </c>
      <c r="B448" s="786"/>
      <c r="C448" s="787" t="s">
        <v>2593</v>
      </c>
      <c r="D448" s="787"/>
      <c r="E448" s="787"/>
      <c r="F448"/>
    </row>
    <row r="449" spans="1:6" ht="165.6">
      <c r="A449" s="785"/>
      <c r="B449" s="786"/>
      <c r="C449" s="798" t="s">
        <v>2594</v>
      </c>
      <c r="D449" s="787"/>
      <c r="E449" s="787"/>
      <c r="F449"/>
    </row>
    <row r="450" spans="1:6" ht="41.4">
      <c r="A450" s="774" t="s">
        <v>2595</v>
      </c>
      <c r="B450" s="775"/>
      <c r="C450" s="784" t="s">
        <v>2596</v>
      </c>
      <c r="D450" s="773"/>
      <c r="E450" s="773"/>
      <c r="F450"/>
    </row>
    <row r="451" spans="1:6" ht="55.2">
      <c r="A451" s="774"/>
      <c r="B451" s="775"/>
      <c r="C451" s="790" t="s">
        <v>2597</v>
      </c>
      <c r="D451" s="773"/>
      <c r="E451" s="773"/>
      <c r="F451"/>
    </row>
    <row r="452" spans="1:6">
      <c r="A452" s="774"/>
      <c r="B452" s="775" t="str">
        <f>B$32</f>
        <v>MA</v>
      </c>
      <c r="C452" s="773"/>
      <c r="D452" s="773"/>
      <c r="E452" s="773"/>
      <c r="F452"/>
    </row>
    <row r="453" spans="1:6">
      <c r="A453" s="791"/>
      <c r="B453" s="792" t="str">
        <f>B$33</f>
        <v>S1</v>
      </c>
      <c r="C453" s="793" t="s">
        <v>1284</v>
      </c>
      <c r="D453" s="793" t="s">
        <v>1284</v>
      </c>
      <c r="E453" s="793"/>
      <c r="F453"/>
    </row>
    <row r="454" spans="1:6">
      <c r="A454" s="774"/>
      <c r="B454" s="775" t="str">
        <f>B$34</f>
        <v>S2</v>
      </c>
      <c r="C454" s="773"/>
      <c r="D454" s="773"/>
      <c r="E454" s="773"/>
      <c r="F454"/>
    </row>
    <row r="455" spans="1:6">
      <c r="A455" s="774"/>
      <c r="B455" s="775" t="str">
        <f>B$35</f>
        <v>S3</v>
      </c>
      <c r="C455" s="773"/>
      <c r="D455" s="773"/>
      <c r="E455" s="773"/>
      <c r="F455"/>
    </row>
    <row r="456" spans="1:6">
      <c r="A456" s="774"/>
      <c r="B456" s="775" t="str">
        <f>B$36</f>
        <v>S4</v>
      </c>
      <c r="C456" s="773"/>
      <c r="D456" s="773"/>
      <c r="E456" s="773"/>
      <c r="F456"/>
    </row>
    <row r="457" spans="1:6">
      <c r="A457" s="774"/>
      <c r="B457" s="775"/>
      <c r="C457" s="773"/>
      <c r="D457" s="773"/>
      <c r="E457" s="773"/>
      <c r="F457"/>
    </row>
    <row r="458" spans="1:6" ht="27.6">
      <c r="A458" s="774" t="s">
        <v>2598</v>
      </c>
      <c r="B458" s="775"/>
      <c r="C458" s="784" t="s">
        <v>2599</v>
      </c>
      <c r="D458" s="773"/>
      <c r="E458" s="773"/>
      <c r="F458"/>
    </row>
    <row r="459" spans="1:6" ht="55.2">
      <c r="A459" s="774"/>
      <c r="B459" s="775"/>
      <c r="C459" s="790" t="s">
        <v>2600</v>
      </c>
      <c r="D459" s="773"/>
      <c r="E459" s="773"/>
      <c r="F459"/>
    </row>
    <row r="460" spans="1:6">
      <c r="A460" s="774"/>
      <c r="B460" s="775" t="str">
        <f>B$32</f>
        <v>MA</v>
      </c>
      <c r="C460" s="773"/>
      <c r="D460" s="773"/>
      <c r="E460" s="773"/>
      <c r="F460"/>
    </row>
    <row r="461" spans="1:6">
      <c r="A461" s="791"/>
      <c r="B461" s="792" t="str">
        <f>B$33</f>
        <v>S1</v>
      </c>
      <c r="C461" s="793" t="s">
        <v>1284</v>
      </c>
      <c r="D461" s="793" t="s">
        <v>1284</v>
      </c>
      <c r="E461" s="793"/>
      <c r="F461"/>
    </row>
    <row r="462" spans="1:6">
      <c r="A462" s="774"/>
      <c r="B462" s="775" t="str">
        <f>B$34</f>
        <v>S2</v>
      </c>
      <c r="C462" s="773"/>
      <c r="D462" s="773"/>
      <c r="E462" s="773"/>
      <c r="F462"/>
    </row>
    <row r="463" spans="1:6">
      <c r="A463" s="774"/>
      <c r="B463" s="775" t="str">
        <f>B$35</f>
        <v>S3</v>
      </c>
      <c r="C463" s="773"/>
      <c r="D463" s="773"/>
      <c r="E463" s="773"/>
      <c r="F463"/>
    </row>
    <row r="464" spans="1:6">
      <c r="A464" s="774"/>
      <c r="B464" s="775" t="str">
        <f>B$36</f>
        <v>S4</v>
      </c>
      <c r="C464" s="773"/>
      <c r="D464" s="773"/>
      <c r="E464" s="773"/>
      <c r="F464"/>
    </row>
    <row r="465" spans="1:6">
      <c r="A465" s="774"/>
      <c r="B465" s="775"/>
      <c r="C465" s="773"/>
      <c r="D465" s="773"/>
      <c r="E465" s="773"/>
      <c r="F465"/>
    </row>
    <row r="466" spans="1:6" ht="27.6">
      <c r="A466" s="785">
        <v>5.2</v>
      </c>
      <c r="B466" s="786"/>
      <c r="C466" s="787" t="s">
        <v>2601</v>
      </c>
      <c r="D466" s="789"/>
      <c r="E466" s="789"/>
      <c r="F466"/>
    </row>
    <row r="467" spans="1:6" ht="27.6">
      <c r="A467" s="785"/>
      <c r="B467" s="786"/>
      <c r="C467" s="798" t="s">
        <v>2602</v>
      </c>
      <c r="D467" s="789"/>
      <c r="E467" s="789"/>
      <c r="F467"/>
    </row>
    <row r="468" spans="1:6" ht="55.2">
      <c r="A468" s="774" t="s">
        <v>2603</v>
      </c>
      <c r="B468" s="775"/>
      <c r="C468" s="784" t="s">
        <v>3048</v>
      </c>
      <c r="D468" s="773"/>
      <c r="E468" s="773"/>
      <c r="F468"/>
    </row>
    <row r="469" spans="1:6">
      <c r="A469" s="774"/>
      <c r="B469" s="775" t="str">
        <f>B$32</f>
        <v>MA</v>
      </c>
      <c r="C469" s="773"/>
      <c r="D469" s="773"/>
      <c r="E469" s="773"/>
      <c r="F469"/>
    </row>
    <row r="470" spans="1:6">
      <c r="A470" s="793"/>
      <c r="B470" s="828" t="s">
        <v>48</v>
      </c>
      <c r="C470" s="793" t="s">
        <v>1284</v>
      </c>
      <c r="D470" s="793" t="s">
        <v>1284</v>
      </c>
      <c r="E470" s="793"/>
      <c r="F470" s="773"/>
    </row>
    <row r="471" spans="1:6">
      <c r="A471" s="774"/>
      <c r="B471" s="775" t="str">
        <f>B$34</f>
        <v>S2</v>
      </c>
      <c r="C471" s="773"/>
      <c r="D471" s="773"/>
      <c r="E471" s="773"/>
      <c r="F471"/>
    </row>
    <row r="472" spans="1:6">
      <c r="A472" s="774"/>
      <c r="B472" s="775" t="str">
        <f>B$35</f>
        <v>S3</v>
      </c>
      <c r="C472" s="773"/>
      <c r="D472" s="773"/>
      <c r="E472" s="773"/>
      <c r="F472"/>
    </row>
    <row r="473" spans="1:6">
      <c r="A473" s="774"/>
      <c r="B473" s="775" t="str">
        <f>B$36</f>
        <v>S4</v>
      </c>
      <c r="C473" s="773"/>
      <c r="D473" s="773"/>
      <c r="E473" s="773"/>
      <c r="F473"/>
    </row>
    <row r="474" spans="1:6">
      <c r="A474" s="774"/>
      <c r="B474" s="775"/>
      <c r="C474" s="773"/>
      <c r="D474" s="773"/>
      <c r="E474" s="773"/>
      <c r="F474"/>
    </row>
    <row r="475" spans="1:6" ht="27.6">
      <c r="A475" s="774" t="s">
        <v>2604</v>
      </c>
      <c r="B475" s="775"/>
      <c r="C475" s="784" t="s">
        <v>2605</v>
      </c>
      <c r="D475" s="773"/>
      <c r="E475" s="773"/>
      <c r="F475"/>
    </row>
    <row r="476" spans="1:6">
      <c r="A476" s="774"/>
      <c r="B476" s="775" t="str">
        <f>B$32</f>
        <v>MA</v>
      </c>
      <c r="C476" s="773"/>
      <c r="D476" s="773"/>
      <c r="E476" s="773"/>
      <c r="F476"/>
    </row>
    <row r="477" spans="1:6">
      <c r="A477" s="774"/>
      <c r="B477" s="775" t="str">
        <f>B$33</f>
        <v>S1</v>
      </c>
      <c r="C477" s="773" t="s">
        <v>1284</v>
      </c>
      <c r="D477" s="773"/>
      <c r="E477" s="773"/>
      <c r="F477"/>
    </row>
    <row r="478" spans="1:6">
      <c r="A478" s="791"/>
      <c r="B478" s="792" t="str">
        <f>B$34</f>
        <v>S2</v>
      </c>
      <c r="C478" s="793" t="s">
        <v>1284</v>
      </c>
      <c r="D478" s="793" t="s">
        <v>1284</v>
      </c>
      <c r="E478" s="793"/>
      <c r="F478"/>
    </row>
    <row r="479" spans="1:6">
      <c r="A479" s="774"/>
      <c r="B479" s="775" t="str">
        <f>B$35</f>
        <v>S3</v>
      </c>
      <c r="C479" s="773"/>
      <c r="D479" s="773"/>
      <c r="E479" s="773"/>
      <c r="F479"/>
    </row>
    <row r="480" spans="1:6">
      <c r="A480" s="774"/>
      <c r="B480" s="775" t="str">
        <f>B$36</f>
        <v>S4</v>
      </c>
      <c r="C480" s="773"/>
      <c r="D480" s="773"/>
      <c r="E480" s="773"/>
      <c r="F480"/>
    </row>
    <row r="481" spans="1:6">
      <c r="A481" s="774"/>
      <c r="B481" s="775"/>
      <c r="C481" s="773"/>
      <c r="D481" s="773"/>
      <c r="E481" s="773"/>
      <c r="F481"/>
    </row>
    <row r="482" spans="1:6" ht="28.2">
      <c r="A482" s="774" t="s">
        <v>2606</v>
      </c>
      <c r="B482" s="775"/>
      <c r="C482" s="784" t="s">
        <v>3049</v>
      </c>
      <c r="D482" s="773"/>
      <c r="E482" s="773"/>
      <c r="F482"/>
    </row>
    <row r="483" spans="1:6" ht="55.2">
      <c r="A483" s="774"/>
      <c r="B483" s="775"/>
      <c r="C483" s="790" t="s">
        <v>2607</v>
      </c>
      <c r="D483" s="773"/>
      <c r="E483" s="773"/>
      <c r="F483"/>
    </row>
    <row r="484" spans="1:6">
      <c r="A484" s="774"/>
      <c r="B484" s="775" t="str">
        <f>B$32</f>
        <v>MA</v>
      </c>
      <c r="C484" s="773"/>
      <c r="D484" s="773"/>
      <c r="E484" s="773"/>
      <c r="F484"/>
    </row>
    <row r="485" spans="1:6">
      <c r="A485" s="791"/>
      <c r="B485" s="792" t="str">
        <f>B$33</f>
        <v>S1</v>
      </c>
      <c r="C485" s="800" t="s">
        <v>1284</v>
      </c>
      <c r="D485" s="793"/>
      <c r="E485" s="793"/>
      <c r="F485"/>
    </row>
    <row r="486" spans="1:6">
      <c r="A486" s="774"/>
      <c r="B486" s="775" t="str">
        <f>B$34</f>
        <v>S2</v>
      </c>
      <c r="C486" s="773"/>
      <c r="D486" s="773"/>
      <c r="E486" s="773"/>
      <c r="F486"/>
    </row>
    <row r="487" spans="1:6">
      <c r="A487" s="774"/>
      <c r="B487" s="775" t="str">
        <f>B$35</f>
        <v>S3</v>
      </c>
      <c r="C487" s="773"/>
      <c r="D487" s="773"/>
      <c r="E487" s="773"/>
      <c r="F487"/>
    </row>
    <row r="488" spans="1:6">
      <c r="A488" s="774"/>
      <c r="B488" s="775" t="str">
        <f>B$36</f>
        <v>S4</v>
      </c>
      <c r="C488" s="773"/>
      <c r="D488" s="773"/>
      <c r="E488" s="773"/>
      <c r="F488"/>
    </row>
    <row r="489" spans="1:6" ht="27.6">
      <c r="A489" s="785">
        <v>5.3</v>
      </c>
      <c r="B489" s="786"/>
      <c r="C489" s="787" t="s">
        <v>2608</v>
      </c>
      <c r="D489" s="789"/>
      <c r="E489" s="789"/>
      <c r="F489"/>
    </row>
    <row r="490" spans="1:6">
      <c r="A490" s="774" t="s">
        <v>2609</v>
      </c>
      <c r="B490" s="775"/>
      <c r="C490" s="784" t="s">
        <v>2610</v>
      </c>
      <c r="D490" s="773"/>
      <c r="E490" s="773"/>
      <c r="F490"/>
    </row>
    <row r="491" spans="1:6" ht="41.4">
      <c r="A491" s="774"/>
      <c r="B491" s="775"/>
      <c r="C491" s="790" t="s">
        <v>2611</v>
      </c>
      <c r="D491" s="773"/>
      <c r="E491" s="773"/>
      <c r="F491"/>
    </row>
    <row r="492" spans="1:6">
      <c r="A492" s="774"/>
      <c r="B492" s="775" t="str">
        <f>B$32</f>
        <v>MA</v>
      </c>
      <c r="C492" s="773"/>
      <c r="D492" s="773"/>
      <c r="E492" s="773"/>
      <c r="F492"/>
    </row>
    <row r="493" spans="1:6">
      <c r="A493" s="791"/>
      <c r="B493" s="792" t="str">
        <f>B$33</f>
        <v>S1</v>
      </c>
      <c r="C493" s="793" t="s">
        <v>1284</v>
      </c>
      <c r="D493" s="793" t="s">
        <v>1284</v>
      </c>
      <c r="E493" s="793"/>
      <c r="F493"/>
    </row>
    <row r="494" spans="1:6">
      <c r="A494" s="774"/>
      <c r="B494" s="775" t="str">
        <f>B$34</f>
        <v>S2</v>
      </c>
      <c r="C494" s="773"/>
      <c r="D494" s="773"/>
      <c r="E494" s="773"/>
      <c r="F494"/>
    </row>
    <row r="495" spans="1:6">
      <c r="A495" s="774"/>
      <c r="B495" s="775" t="str">
        <f>B$35</f>
        <v>S3</v>
      </c>
      <c r="C495" s="773"/>
      <c r="D495" s="773"/>
      <c r="E495" s="773"/>
      <c r="F495"/>
    </row>
    <row r="496" spans="1:6">
      <c r="A496" s="774"/>
      <c r="B496" s="775" t="str">
        <f>B$36</f>
        <v>S4</v>
      </c>
      <c r="C496" s="773"/>
      <c r="D496" s="773"/>
      <c r="E496" s="773"/>
      <c r="F496"/>
    </row>
    <row r="497" spans="1:6">
      <c r="A497" s="774"/>
      <c r="B497" s="775"/>
      <c r="C497" s="773"/>
      <c r="D497" s="773"/>
      <c r="E497" s="773"/>
      <c r="F497"/>
    </row>
    <row r="498" spans="1:6" ht="69">
      <c r="A498" s="774" t="s">
        <v>2612</v>
      </c>
      <c r="B498" s="775"/>
      <c r="C498" s="784" t="s">
        <v>2613</v>
      </c>
      <c r="D498" s="773"/>
      <c r="E498" s="773"/>
      <c r="F498"/>
    </row>
    <row r="499" spans="1:6">
      <c r="A499" s="774"/>
      <c r="B499" s="775" t="str">
        <f>B$32</f>
        <v>MA</v>
      </c>
      <c r="C499" s="773"/>
      <c r="D499" s="773"/>
      <c r="E499" s="773"/>
      <c r="F499"/>
    </row>
    <row r="500" spans="1:6">
      <c r="A500" s="791"/>
      <c r="B500" s="792" t="str">
        <f>B$33</f>
        <v>S1</v>
      </c>
      <c r="C500" s="793" t="s">
        <v>1284</v>
      </c>
      <c r="D500" s="793" t="s">
        <v>1284</v>
      </c>
      <c r="E500" s="793"/>
      <c r="F500"/>
    </row>
    <row r="501" spans="1:6">
      <c r="A501" s="774"/>
      <c r="B501" s="775" t="str">
        <f>B$34</f>
        <v>S2</v>
      </c>
      <c r="C501" s="773"/>
      <c r="D501" s="773"/>
      <c r="E501" s="773"/>
      <c r="F501"/>
    </row>
    <row r="502" spans="1:6">
      <c r="A502" s="774"/>
      <c r="B502" s="775" t="str">
        <f>B$35</f>
        <v>S3</v>
      </c>
      <c r="C502" s="773"/>
      <c r="D502" s="773"/>
      <c r="E502" s="773"/>
      <c r="F502"/>
    </row>
    <row r="503" spans="1:6">
      <c r="A503" s="774"/>
      <c r="B503" s="775" t="str">
        <f>B$36</f>
        <v>S4</v>
      </c>
      <c r="C503" s="773"/>
      <c r="D503" s="773"/>
      <c r="E503" s="773"/>
      <c r="F503"/>
    </row>
    <row r="504" spans="1:6">
      <c r="A504" s="774"/>
      <c r="B504" s="775"/>
      <c r="C504" s="773"/>
      <c r="D504" s="773"/>
      <c r="E504" s="773"/>
      <c r="F504"/>
    </row>
    <row r="505" spans="1:6" ht="85.2">
      <c r="A505" s="785">
        <v>5.4</v>
      </c>
      <c r="B505" s="786"/>
      <c r="C505" s="787" t="s">
        <v>3050</v>
      </c>
      <c r="D505" s="787"/>
      <c r="E505" s="787"/>
      <c r="F505"/>
    </row>
    <row r="506" spans="1:6" ht="124.2">
      <c r="A506" s="785"/>
      <c r="B506" s="786"/>
      <c r="C506" s="798" t="s">
        <v>2614</v>
      </c>
      <c r="D506" s="787"/>
      <c r="E506" s="787"/>
      <c r="F506"/>
    </row>
    <row r="507" spans="1:6" ht="41.4">
      <c r="A507" s="774" t="s">
        <v>2615</v>
      </c>
      <c r="B507" s="775"/>
      <c r="C507" s="784" t="s">
        <v>2616</v>
      </c>
      <c r="D507" s="773"/>
      <c r="E507" s="773"/>
      <c r="F507"/>
    </row>
    <row r="508" spans="1:6">
      <c r="A508" s="774"/>
      <c r="B508" s="775" t="str">
        <f>B$32</f>
        <v>MA</v>
      </c>
      <c r="C508" s="773"/>
      <c r="D508" s="773"/>
      <c r="E508" s="773"/>
      <c r="F508"/>
    </row>
    <row r="509" spans="1:6">
      <c r="A509" s="791"/>
      <c r="B509" s="792" t="str">
        <f>B$33</f>
        <v>S1</v>
      </c>
      <c r="C509" s="793" t="s">
        <v>1284</v>
      </c>
      <c r="D509" s="793" t="s">
        <v>1284</v>
      </c>
      <c r="E509" s="793"/>
      <c r="F509" s="794"/>
    </row>
    <row r="510" spans="1:6">
      <c r="A510" s="774"/>
      <c r="B510" s="775" t="str">
        <f>B$34</f>
        <v>S2</v>
      </c>
      <c r="C510" s="773"/>
      <c r="D510" s="773"/>
      <c r="E510" s="773"/>
      <c r="F510"/>
    </row>
    <row r="511" spans="1:6">
      <c r="A511" s="774"/>
      <c r="B511" s="775" t="str">
        <f>B$35</f>
        <v>S3</v>
      </c>
      <c r="C511" s="773"/>
      <c r="D511" s="773"/>
      <c r="E511" s="773"/>
      <c r="F511"/>
    </row>
    <row r="512" spans="1:6">
      <c r="A512" s="774"/>
      <c r="B512" s="775" t="str">
        <f>B$36</f>
        <v>S4</v>
      </c>
      <c r="C512" s="773"/>
      <c r="D512" s="773"/>
      <c r="E512" s="773"/>
      <c r="F512"/>
    </row>
    <row r="513" spans="1:6">
      <c r="A513" s="774"/>
      <c r="B513" s="775"/>
      <c r="C513" s="773"/>
      <c r="D513" s="773"/>
      <c r="E513" s="773"/>
      <c r="F513"/>
    </row>
    <row r="514" spans="1:6" ht="42">
      <c r="A514" s="774" t="s">
        <v>2617</v>
      </c>
      <c r="B514" s="775"/>
      <c r="C514" s="784" t="s">
        <v>3051</v>
      </c>
      <c r="D514" s="773"/>
      <c r="E514" s="773"/>
      <c r="F514"/>
    </row>
    <row r="515" spans="1:6" ht="96.6">
      <c r="A515" s="774"/>
      <c r="B515" s="775"/>
      <c r="C515" s="790" t="s">
        <v>2618</v>
      </c>
      <c r="D515" s="773"/>
      <c r="E515" s="773"/>
      <c r="F515"/>
    </row>
    <row r="516" spans="1:6">
      <c r="A516" s="774"/>
      <c r="B516" s="775" t="str">
        <f>B$32</f>
        <v>MA</v>
      </c>
      <c r="C516" s="773"/>
      <c r="D516" s="773"/>
      <c r="E516" s="773"/>
      <c r="F516"/>
    </row>
    <row r="517" spans="1:6">
      <c r="A517" s="791"/>
      <c r="B517" s="792" t="str">
        <f>B$33</f>
        <v>S1</v>
      </c>
      <c r="C517" s="800" t="s">
        <v>1284</v>
      </c>
      <c r="D517" s="793" t="s">
        <v>1284</v>
      </c>
      <c r="E517" s="793"/>
      <c r="F517" s="794"/>
    </row>
    <row r="518" spans="1:6">
      <c r="A518" s="774"/>
      <c r="B518" s="775" t="str">
        <f>B$34</f>
        <v>S2</v>
      </c>
      <c r="C518" s="773"/>
      <c r="D518" s="773"/>
      <c r="E518" s="773"/>
      <c r="F518"/>
    </row>
    <row r="519" spans="1:6">
      <c r="A519" s="774"/>
      <c r="B519" s="775" t="str">
        <f>B$35</f>
        <v>S3</v>
      </c>
      <c r="C519" s="773"/>
      <c r="D519" s="773"/>
      <c r="E519" s="773"/>
      <c r="F519"/>
    </row>
    <row r="520" spans="1:6">
      <c r="A520" s="774"/>
      <c r="B520" s="775" t="str">
        <f>B$36</f>
        <v>S4</v>
      </c>
      <c r="C520" s="773"/>
      <c r="D520" s="773"/>
      <c r="E520" s="773"/>
      <c r="F520"/>
    </row>
    <row r="521" spans="1:6">
      <c r="A521" s="774"/>
      <c r="B521" s="775"/>
      <c r="C521" s="773"/>
      <c r="D521" s="773"/>
      <c r="E521" s="773"/>
      <c r="F521"/>
    </row>
    <row r="522" spans="1:6" ht="27.6">
      <c r="A522" s="785">
        <v>5.5</v>
      </c>
      <c r="B522" s="786"/>
      <c r="C522" s="787" t="s">
        <v>2619</v>
      </c>
      <c r="D522" s="787"/>
      <c r="E522" s="787"/>
      <c r="F522"/>
    </row>
    <row r="523" spans="1:6" ht="70.8">
      <c r="A523" s="774" t="s">
        <v>2620</v>
      </c>
      <c r="B523" s="775"/>
      <c r="C523" s="784" t="s">
        <v>3052</v>
      </c>
      <c r="D523" s="773"/>
      <c r="E523" s="773"/>
      <c r="F523"/>
    </row>
    <row r="524" spans="1:6" ht="179.4">
      <c r="A524" s="774"/>
      <c r="B524" s="775"/>
      <c r="C524" s="790" t="s">
        <v>2621</v>
      </c>
      <c r="D524" s="773"/>
      <c r="E524" s="773"/>
      <c r="F524"/>
    </row>
    <row r="525" spans="1:6">
      <c r="A525" s="774"/>
      <c r="B525" s="775" t="str">
        <f>B$32</f>
        <v>MA</v>
      </c>
      <c r="C525" s="773"/>
      <c r="D525" s="773"/>
      <c r="E525" s="773"/>
      <c r="F525"/>
    </row>
    <row r="526" spans="1:6">
      <c r="A526" s="791"/>
      <c r="B526" s="792" t="str">
        <f>B$33</f>
        <v>S1</v>
      </c>
      <c r="C526" s="800" t="s">
        <v>1284</v>
      </c>
      <c r="D526" s="793" t="s">
        <v>1284</v>
      </c>
      <c r="E526" s="793"/>
      <c r="F526" s="794"/>
    </row>
    <row r="527" spans="1:6">
      <c r="A527" s="774"/>
      <c r="B527" s="775" t="str">
        <f>B$34</f>
        <v>S2</v>
      </c>
      <c r="C527" s="773"/>
      <c r="D527" s="773"/>
      <c r="E527" s="773"/>
      <c r="F527"/>
    </row>
    <row r="528" spans="1:6">
      <c r="A528" s="774"/>
      <c r="B528" s="775" t="str">
        <f>B$35</f>
        <v>S3</v>
      </c>
      <c r="C528" s="773"/>
      <c r="D528" s="773"/>
      <c r="E528" s="773"/>
      <c r="F528"/>
    </row>
    <row r="529" spans="1:6">
      <c r="A529" s="774"/>
      <c r="B529" s="775" t="str">
        <f>B$36</f>
        <v>S4</v>
      </c>
      <c r="C529" s="773"/>
      <c r="D529" s="773"/>
      <c r="E529" s="773"/>
      <c r="F529"/>
    </row>
    <row r="530" spans="1:6">
      <c r="A530" s="774"/>
      <c r="B530" s="819"/>
      <c r="C530" s="773"/>
      <c r="D530" s="773"/>
      <c r="E530" s="773"/>
      <c r="F530"/>
    </row>
    <row r="531" spans="1:6" ht="27.6">
      <c r="A531" s="774" t="s">
        <v>2622</v>
      </c>
      <c r="B531" s="775"/>
      <c r="C531" s="784" t="s">
        <v>2623</v>
      </c>
      <c r="D531" s="773"/>
      <c r="E531" s="773"/>
      <c r="F531"/>
    </row>
    <row r="532" spans="1:6">
      <c r="A532" s="774"/>
      <c r="B532" s="775" t="str">
        <f>B$32</f>
        <v>MA</v>
      </c>
      <c r="C532" s="773"/>
      <c r="D532" s="773"/>
      <c r="E532" s="773"/>
      <c r="F532"/>
    </row>
    <row r="533" spans="1:6">
      <c r="A533" s="774"/>
      <c r="B533" s="775" t="str">
        <f>B$33</f>
        <v>S1</v>
      </c>
      <c r="C533" s="773" t="s">
        <v>1284</v>
      </c>
      <c r="D533" s="773"/>
      <c r="E533" s="773"/>
      <c r="F533"/>
    </row>
    <row r="534" spans="1:6">
      <c r="A534" s="774"/>
      <c r="B534" s="775" t="str">
        <f>B$34</f>
        <v>S2</v>
      </c>
      <c r="C534" s="773"/>
      <c r="D534" s="773"/>
      <c r="E534" s="773"/>
      <c r="F534"/>
    </row>
    <row r="535" spans="1:6">
      <c r="A535" s="774"/>
      <c r="B535" s="775" t="str">
        <f>B$35</f>
        <v>S3</v>
      </c>
      <c r="C535" s="773"/>
      <c r="D535" s="773"/>
      <c r="E535" s="773"/>
      <c r="F535"/>
    </row>
    <row r="536" spans="1:6">
      <c r="A536" s="774"/>
      <c r="B536" s="775" t="str">
        <f>B$36</f>
        <v>S4</v>
      </c>
      <c r="C536" s="773"/>
      <c r="D536" s="773"/>
      <c r="E536" s="773"/>
      <c r="F536"/>
    </row>
    <row r="537" spans="1:6">
      <c r="A537" s="774"/>
      <c r="B537" s="819"/>
      <c r="C537" s="773"/>
      <c r="D537" s="773"/>
      <c r="E537" s="773"/>
      <c r="F537"/>
    </row>
    <row r="538" spans="1:6">
      <c r="A538" s="785">
        <v>5.6</v>
      </c>
      <c r="B538" s="786"/>
      <c r="C538" s="787" t="s">
        <v>2624</v>
      </c>
      <c r="D538" s="787"/>
      <c r="E538" s="787"/>
      <c r="F538"/>
    </row>
    <row r="539" spans="1:6" ht="248.4">
      <c r="A539" s="774" t="s">
        <v>2625</v>
      </c>
      <c r="B539" s="775"/>
      <c r="C539" s="795" t="s">
        <v>3053</v>
      </c>
      <c r="D539" s="773"/>
      <c r="E539" s="773"/>
      <c r="F539"/>
    </row>
    <row r="540" spans="1:6" ht="96.6">
      <c r="A540" s="774"/>
      <c r="B540" s="775"/>
      <c r="C540" s="796" t="s">
        <v>2626</v>
      </c>
      <c r="D540" s="773"/>
      <c r="E540" s="773"/>
      <c r="F540"/>
    </row>
    <row r="541" spans="1:6" ht="158.4">
      <c r="A541" s="774"/>
      <c r="B541" s="775"/>
      <c r="C541" s="795" t="s">
        <v>3054</v>
      </c>
      <c r="D541" s="773"/>
      <c r="E541" s="773"/>
      <c r="F541"/>
    </row>
    <row r="542" spans="1:6">
      <c r="A542" s="774"/>
      <c r="B542" s="775" t="str">
        <f>B$32</f>
        <v>MA</v>
      </c>
      <c r="C542" s="773"/>
      <c r="D542" s="773"/>
      <c r="E542" s="773"/>
      <c r="F542"/>
    </row>
    <row r="543" spans="1:6">
      <c r="A543" s="791"/>
      <c r="B543" s="792" t="str">
        <f>B$33</f>
        <v>S1</v>
      </c>
      <c r="C543" s="800" t="s">
        <v>1284</v>
      </c>
      <c r="D543" s="793" t="s">
        <v>1284</v>
      </c>
      <c r="E543" s="793"/>
      <c r="F543" s="794"/>
    </row>
    <row r="544" spans="1:6">
      <c r="A544" s="774"/>
      <c r="B544" s="775" t="str">
        <f>B$34</f>
        <v>S2</v>
      </c>
      <c r="C544" s="773"/>
      <c r="D544" s="773"/>
      <c r="E544" s="773"/>
      <c r="F544"/>
    </row>
    <row r="545" spans="1:6" ht="193.2">
      <c r="A545" s="774"/>
      <c r="B545" s="775" t="str">
        <f>B$35</f>
        <v>S3</v>
      </c>
      <c r="C545" s="858" t="s">
        <v>3506</v>
      </c>
      <c r="D545" s="773" t="s">
        <v>3472</v>
      </c>
      <c r="E545" s="773"/>
      <c r="F545"/>
    </row>
    <row r="546" spans="1:6" ht="276">
      <c r="A546" s="774"/>
      <c r="B546" s="914" t="str">
        <f>B$36</f>
        <v>S4</v>
      </c>
      <c r="C546" s="858" t="s">
        <v>3761</v>
      </c>
      <c r="D546" s="773" t="s">
        <v>3472</v>
      </c>
      <c r="E546" s="773"/>
      <c r="F546"/>
    </row>
    <row r="547" spans="1:6">
      <c r="A547" s="774"/>
      <c r="B547" s="775"/>
      <c r="C547" s="773"/>
      <c r="D547" s="773"/>
      <c r="E547" s="773"/>
      <c r="F547"/>
    </row>
    <row r="548" spans="1:6" ht="69">
      <c r="A548" s="774" t="s">
        <v>2627</v>
      </c>
      <c r="B548" s="775"/>
      <c r="C548" s="795" t="s">
        <v>3055</v>
      </c>
      <c r="D548" s="773"/>
      <c r="E548" s="773"/>
      <c r="F548"/>
    </row>
    <row r="549" spans="1:6" ht="55.2">
      <c r="A549" s="774"/>
      <c r="B549" s="775"/>
      <c r="C549" s="796" t="s">
        <v>2628</v>
      </c>
      <c r="D549" s="773"/>
      <c r="E549" s="773"/>
      <c r="F549"/>
    </row>
    <row r="550" spans="1:6" ht="225.6">
      <c r="A550" s="774"/>
      <c r="B550" s="775"/>
      <c r="C550" s="795" t="s">
        <v>3056</v>
      </c>
      <c r="D550" s="773"/>
      <c r="E550" s="773"/>
      <c r="F550"/>
    </row>
    <row r="551" spans="1:6">
      <c r="A551" s="774"/>
      <c r="B551" s="775" t="str">
        <f>B$32</f>
        <v>MA</v>
      </c>
      <c r="C551" s="773"/>
      <c r="D551" s="773"/>
      <c r="E551" s="773"/>
      <c r="F551"/>
    </row>
    <row r="552" spans="1:6">
      <c r="A552" s="791"/>
      <c r="B552" s="792" t="str">
        <f>B$33</f>
        <v>S1</v>
      </c>
      <c r="C552" s="793" t="s">
        <v>1284</v>
      </c>
      <c r="D552" s="793" t="s">
        <v>1284</v>
      </c>
      <c r="E552" s="793"/>
      <c r="F552" s="794"/>
    </row>
    <row r="553" spans="1:6">
      <c r="A553" s="791"/>
      <c r="B553" s="792" t="str">
        <f>B$34</f>
        <v>S2</v>
      </c>
      <c r="C553" s="793"/>
      <c r="D553" s="793"/>
      <c r="E553" s="793"/>
      <c r="F553" s="794"/>
    </row>
    <row r="554" spans="1:6" ht="41.4">
      <c r="A554" s="791"/>
      <c r="B554" s="792" t="str">
        <f>B$35</f>
        <v>S3</v>
      </c>
      <c r="C554" s="854" t="s">
        <v>3507</v>
      </c>
      <c r="D554" s="793" t="s">
        <v>3472</v>
      </c>
      <c r="E554" s="793"/>
      <c r="F554" s="794"/>
    </row>
    <row r="555" spans="1:6" ht="41.4">
      <c r="A555" s="791"/>
      <c r="B555" s="914" t="str">
        <f>B$36</f>
        <v>S4</v>
      </c>
      <c r="C555" s="854" t="s">
        <v>3507</v>
      </c>
      <c r="D555" s="793" t="s">
        <v>3472</v>
      </c>
      <c r="E555" s="793"/>
      <c r="F555" s="794"/>
    </row>
    <row r="556" spans="1:6">
      <c r="A556" s="791"/>
      <c r="B556" s="792"/>
      <c r="C556" s="793"/>
      <c r="D556" s="793"/>
      <c r="E556" s="793"/>
      <c r="F556" s="794"/>
    </row>
    <row r="557" spans="1:6" ht="55.2">
      <c r="A557" s="791" t="s">
        <v>2629</v>
      </c>
      <c r="B557" s="792"/>
      <c r="C557" s="811" t="s">
        <v>2630</v>
      </c>
      <c r="D557" s="793"/>
      <c r="E557" s="793"/>
      <c r="F557" s="794"/>
    </row>
    <row r="558" spans="1:6">
      <c r="A558" s="791"/>
      <c r="B558" s="792" t="str">
        <f>B$32</f>
        <v>MA</v>
      </c>
      <c r="C558" s="793"/>
      <c r="D558" s="793"/>
      <c r="E558" s="793"/>
      <c r="F558" s="794"/>
    </row>
    <row r="559" spans="1:6">
      <c r="A559" s="791"/>
      <c r="B559" s="792" t="str">
        <f>B$33</f>
        <v>S1</v>
      </c>
      <c r="C559" s="793" t="s">
        <v>1284</v>
      </c>
      <c r="D559" s="793" t="s">
        <v>1284</v>
      </c>
      <c r="E559" s="793"/>
      <c r="F559" s="794"/>
    </row>
    <row r="560" spans="1:6">
      <c r="A560" s="774"/>
      <c r="B560" s="775" t="str">
        <f>B$34</f>
        <v>S2</v>
      </c>
      <c r="C560" s="773"/>
      <c r="D560" s="773"/>
      <c r="E560" s="773"/>
      <c r="F560"/>
    </row>
    <row r="561" spans="1:6" ht="69">
      <c r="A561" s="774"/>
      <c r="B561" s="775" t="str">
        <f>B$35</f>
        <v>S3</v>
      </c>
      <c r="C561" s="854" t="s">
        <v>3508</v>
      </c>
      <c r="D561" s="773" t="s">
        <v>3472</v>
      </c>
      <c r="E561" s="773"/>
      <c r="F561"/>
    </row>
    <row r="562" spans="1:6" ht="69">
      <c r="A562" s="774"/>
      <c r="B562" s="914" t="str">
        <f>B$36</f>
        <v>S4</v>
      </c>
      <c r="C562" s="854" t="s">
        <v>3508</v>
      </c>
      <c r="D562" s="773" t="s">
        <v>3472</v>
      </c>
      <c r="E562" s="773"/>
      <c r="F562"/>
    </row>
    <row r="563" spans="1:6">
      <c r="A563" s="774"/>
      <c r="B563" s="775"/>
      <c r="C563" s="773"/>
      <c r="D563" s="773"/>
      <c r="E563" s="773"/>
      <c r="F563"/>
    </row>
    <row r="564" spans="1:6" ht="69">
      <c r="A564" s="774" t="s">
        <v>2631</v>
      </c>
      <c r="B564" s="775"/>
      <c r="C564" s="784" t="s">
        <v>2632</v>
      </c>
      <c r="D564" s="773"/>
      <c r="E564" s="773"/>
      <c r="F564"/>
    </row>
    <row r="565" spans="1:6">
      <c r="A565" s="774"/>
      <c r="B565" s="775" t="str">
        <f>B$32</f>
        <v>MA</v>
      </c>
      <c r="C565" s="773"/>
      <c r="D565" s="773"/>
      <c r="E565" s="773"/>
      <c r="F565"/>
    </row>
    <row r="566" spans="1:6">
      <c r="A566" s="774"/>
      <c r="B566" s="775" t="str">
        <f>B$33</f>
        <v>S1</v>
      </c>
      <c r="C566" s="773" t="s">
        <v>1284</v>
      </c>
      <c r="D566" s="773"/>
      <c r="E566" s="773"/>
      <c r="F566"/>
    </row>
    <row r="567" spans="1:6">
      <c r="A567" s="774"/>
      <c r="B567" s="775" t="str">
        <f>B$34</f>
        <v>S2</v>
      </c>
      <c r="C567" s="773"/>
      <c r="D567" s="773"/>
      <c r="E567" s="773"/>
      <c r="F567"/>
    </row>
    <row r="568" spans="1:6" ht="27.6">
      <c r="A568" s="774"/>
      <c r="B568" s="775" t="str">
        <f>B$35</f>
        <v>S3</v>
      </c>
      <c r="C568" s="853" t="s">
        <v>3509</v>
      </c>
      <c r="D568" s="773" t="s">
        <v>3472</v>
      </c>
      <c r="E568" s="773"/>
      <c r="F568"/>
    </row>
    <row r="569" spans="1:6" ht="27.6">
      <c r="A569" s="774"/>
      <c r="B569" s="914" t="str">
        <f>B$36</f>
        <v>S4</v>
      </c>
      <c r="C569" s="853" t="s">
        <v>3509</v>
      </c>
      <c r="D569" s="773" t="s">
        <v>3472</v>
      </c>
      <c r="E569" s="773"/>
      <c r="F569"/>
    </row>
    <row r="570" spans="1:6">
      <c r="A570" s="774"/>
      <c r="B570" s="775"/>
      <c r="C570" s="773"/>
      <c r="D570" s="773"/>
      <c r="E570" s="773"/>
      <c r="F570"/>
    </row>
    <row r="571" spans="1:6" ht="55.2">
      <c r="A571" s="785">
        <v>6</v>
      </c>
      <c r="B571" s="786"/>
      <c r="C571" s="787" t="s">
        <v>2463</v>
      </c>
      <c r="D571" s="787" t="s">
        <v>1284</v>
      </c>
      <c r="E571" s="787"/>
      <c r="F571"/>
    </row>
    <row r="572" spans="1:6" ht="110.4">
      <c r="A572" s="785"/>
      <c r="B572" s="786"/>
      <c r="C572" s="798" t="s">
        <v>2633</v>
      </c>
      <c r="D572" s="787"/>
      <c r="E572" s="787"/>
      <c r="F572"/>
    </row>
    <row r="573" spans="1:6" ht="113.4">
      <c r="A573" s="785">
        <v>6.1</v>
      </c>
      <c r="B573" s="786"/>
      <c r="C573" s="787" t="s">
        <v>3057</v>
      </c>
      <c r="D573" s="787"/>
      <c r="E573" s="787"/>
      <c r="F573"/>
    </row>
    <row r="574" spans="1:6" ht="165.6">
      <c r="A574" s="785"/>
      <c r="B574" s="786"/>
      <c r="C574" s="798" t="s">
        <v>2634</v>
      </c>
      <c r="D574" s="787"/>
      <c r="E574" s="787"/>
      <c r="F574"/>
    </row>
    <row r="575" spans="1:6" ht="151.80000000000001">
      <c r="A575" s="774" t="s">
        <v>2635</v>
      </c>
      <c r="B575" s="775"/>
      <c r="C575" s="784" t="s">
        <v>2636</v>
      </c>
      <c r="D575" s="773"/>
      <c r="E575" s="773"/>
      <c r="F575"/>
    </row>
    <row r="576" spans="1:6" ht="115.2">
      <c r="A576" s="774"/>
      <c r="B576" s="775"/>
      <c r="C576" s="829" t="s">
        <v>2637</v>
      </c>
      <c r="D576" s="773"/>
      <c r="E576" s="773"/>
      <c r="F576"/>
    </row>
    <row r="577" spans="1:6" ht="262.2">
      <c r="A577" s="774"/>
      <c r="B577" s="775"/>
      <c r="C577" s="796" t="s">
        <v>2638</v>
      </c>
      <c r="D577" s="773"/>
      <c r="E577" s="773"/>
      <c r="F577"/>
    </row>
    <row r="578" spans="1:6" ht="220.8">
      <c r="A578" s="774"/>
      <c r="B578" s="775"/>
      <c r="C578" s="796" t="s">
        <v>2639</v>
      </c>
      <c r="D578" s="773"/>
      <c r="E578" s="773"/>
      <c r="F578"/>
    </row>
    <row r="579" spans="1:6">
      <c r="A579" s="774"/>
      <c r="B579" s="775" t="str">
        <f>B$32</f>
        <v>MA</v>
      </c>
      <c r="C579" s="773"/>
      <c r="D579" s="773"/>
      <c r="E579" s="773"/>
      <c r="F579"/>
    </row>
    <row r="580" spans="1:6">
      <c r="A580" s="774"/>
      <c r="B580" s="775" t="str">
        <f>B$33</f>
        <v>S1</v>
      </c>
      <c r="C580" s="773" t="s">
        <v>1284</v>
      </c>
      <c r="D580" s="773"/>
      <c r="E580" s="773"/>
      <c r="F580"/>
    </row>
    <row r="581" spans="1:6">
      <c r="A581" s="774"/>
      <c r="B581" s="775" t="str">
        <f>B$34</f>
        <v>S2</v>
      </c>
      <c r="C581" s="773"/>
      <c r="D581" s="773"/>
      <c r="E581" s="773"/>
      <c r="F581"/>
    </row>
    <row r="582" spans="1:6">
      <c r="A582" s="774"/>
      <c r="B582" s="775" t="str">
        <f>B$35</f>
        <v>S3</v>
      </c>
      <c r="C582" s="773"/>
      <c r="D582" s="773"/>
      <c r="E582" s="773"/>
      <c r="F582"/>
    </row>
    <row r="583" spans="1:6">
      <c r="A583" s="774"/>
      <c r="B583" s="775" t="str">
        <f>B$36</f>
        <v>S4</v>
      </c>
      <c r="C583" s="773"/>
      <c r="D583" s="773"/>
      <c r="E583" s="773"/>
      <c r="F583"/>
    </row>
    <row r="584" spans="1:6">
      <c r="A584" s="774"/>
      <c r="B584" s="775"/>
      <c r="C584" s="773"/>
      <c r="D584" s="773"/>
      <c r="E584" s="773"/>
      <c r="F584"/>
    </row>
    <row r="585" spans="1:6" ht="110.4">
      <c r="A585" s="774" t="s">
        <v>2640</v>
      </c>
      <c r="B585" s="775"/>
      <c r="C585" s="784" t="s">
        <v>2641</v>
      </c>
      <c r="D585" s="773"/>
      <c r="E585" s="773"/>
      <c r="F585"/>
    </row>
    <row r="586" spans="1:6" ht="57.6">
      <c r="A586" s="774"/>
      <c r="B586" s="775"/>
      <c r="C586" s="829" t="s">
        <v>2642</v>
      </c>
      <c r="D586" s="773"/>
      <c r="E586" s="773"/>
      <c r="F586"/>
    </row>
    <row r="587" spans="1:6" ht="193.2">
      <c r="A587" s="774"/>
      <c r="B587" s="775"/>
      <c r="C587" s="796" t="s">
        <v>2643</v>
      </c>
      <c r="D587" s="773"/>
      <c r="E587" s="773"/>
      <c r="F587"/>
    </row>
    <row r="588" spans="1:6">
      <c r="A588" s="774"/>
      <c r="B588" s="775" t="str">
        <f>B$32</f>
        <v>MA</v>
      </c>
      <c r="C588" s="773"/>
      <c r="D588" s="773"/>
      <c r="E588" s="773"/>
      <c r="F588"/>
    </row>
    <row r="589" spans="1:6">
      <c r="A589" s="791"/>
      <c r="B589" s="792" t="str">
        <f>B$33</f>
        <v>S1</v>
      </c>
      <c r="C589" s="793" t="s">
        <v>1284</v>
      </c>
      <c r="D589" s="793" t="s">
        <v>1284</v>
      </c>
      <c r="E589" s="793"/>
      <c r="F589" s="794"/>
    </row>
    <row r="590" spans="1:6">
      <c r="A590" s="774"/>
      <c r="B590" s="775" t="str">
        <f>B$34</f>
        <v>S2</v>
      </c>
      <c r="C590" s="773"/>
      <c r="D590" s="773"/>
      <c r="E590" s="773"/>
      <c r="F590"/>
    </row>
    <row r="591" spans="1:6">
      <c r="A591" s="774"/>
      <c r="B591" s="775" t="str">
        <f>B$35</f>
        <v>S3</v>
      </c>
      <c r="C591" s="773"/>
      <c r="D591" s="773"/>
      <c r="E591" s="773"/>
      <c r="F591"/>
    </row>
    <row r="592" spans="1:6">
      <c r="A592" s="774"/>
      <c r="B592" s="775" t="str">
        <f>B$36</f>
        <v>S4</v>
      </c>
      <c r="C592" s="773"/>
      <c r="D592" s="773"/>
      <c r="E592" s="773"/>
      <c r="F592"/>
    </row>
    <row r="593" spans="1:6">
      <c r="A593" s="774"/>
      <c r="B593" s="775"/>
      <c r="C593" s="773"/>
      <c r="D593" s="773"/>
      <c r="E593" s="773"/>
      <c r="F593"/>
    </row>
    <row r="594" spans="1:6">
      <c r="A594" s="774"/>
      <c r="B594" s="775"/>
      <c r="C594" s="773"/>
      <c r="D594" s="773"/>
      <c r="E594" s="773"/>
      <c r="F594"/>
    </row>
    <row r="595" spans="1:6" ht="41.4">
      <c r="A595" s="774" t="s">
        <v>2644</v>
      </c>
      <c r="B595" s="775"/>
      <c r="C595" s="784" t="s">
        <v>2645</v>
      </c>
      <c r="D595" s="773"/>
      <c r="E595" s="773"/>
      <c r="F595"/>
    </row>
    <row r="596" spans="1:6" ht="151.80000000000001">
      <c r="A596" s="774"/>
      <c r="B596" s="775"/>
      <c r="C596" s="796" t="s">
        <v>2646</v>
      </c>
      <c r="D596" s="773"/>
      <c r="E596" s="773"/>
      <c r="F596"/>
    </row>
    <row r="597" spans="1:6">
      <c r="A597" s="774"/>
      <c r="B597" s="775" t="str">
        <f>B$32</f>
        <v>MA</v>
      </c>
      <c r="C597" s="773"/>
      <c r="D597" s="773"/>
      <c r="E597" s="773"/>
      <c r="F597"/>
    </row>
    <row r="598" spans="1:6">
      <c r="A598" s="774"/>
      <c r="B598" s="775" t="str">
        <f>B$33</f>
        <v>S1</v>
      </c>
      <c r="C598" s="773" t="s">
        <v>1284</v>
      </c>
      <c r="D598" s="773"/>
      <c r="E598" s="773"/>
      <c r="F598"/>
    </row>
    <row r="599" spans="1:6">
      <c r="A599" s="774"/>
      <c r="B599" s="775" t="str">
        <f>B$34</f>
        <v>S2</v>
      </c>
      <c r="C599" s="773"/>
      <c r="D599" s="773"/>
      <c r="E599" s="773"/>
      <c r="F599"/>
    </row>
    <row r="600" spans="1:6">
      <c r="A600" s="774"/>
      <c r="B600" s="775" t="str">
        <f>B$35</f>
        <v>S3</v>
      </c>
      <c r="C600" s="773"/>
      <c r="D600" s="773"/>
      <c r="E600" s="773"/>
      <c r="F600"/>
    </row>
    <row r="601" spans="1:6">
      <c r="A601" s="774"/>
      <c r="B601" s="775" t="str">
        <f>B$36</f>
        <v>S4</v>
      </c>
      <c r="C601" s="773"/>
      <c r="D601" s="773"/>
      <c r="E601" s="773"/>
      <c r="F601"/>
    </row>
    <row r="602" spans="1:6">
      <c r="A602" s="774"/>
      <c r="B602" s="775"/>
      <c r="C602" s="773"/>
      <c r="D602" s="773"/>
      <c r="E602" s="773"/>
      <c r="F602"/>
    </row>
    <row r="603" spans="1:6" ht="41.4">
      <c r="A603" s="774" t="s">
        <v>2647</v>
      </c>
      <c r="B603" s="775"/>
      <c r="C603" s="784" t="s">
        <v>2648</v>
      </c>
      <c r="D603" s="773"/>
      <c r="E603" s="773"/>
      <c r="F603"/>
    </row>
    <row r="604" spans="1:6" ht="41.4">
      <c r="A604" s="774"/>
      <c r="B604" s="775"/>
      <c r="C604" s="796" t="s">
        <v>2649</v>
      </c>
      <c r="D604" s="773"/>
      <c r="E604" s="773"/>
      <c r="F604"/>
    </row>
    <row r="605" spans="1:6">
      <c r="A605" s="774"/>
      <c r="B605" s="775" t="str">
        <f>B$32</f>
        <v>MA</v>
      </c>
      <c r="C605" s="773"/>
      <c r="D605" s="773"/>
      <c r="E605" s="773"/>
      <c r="F605"/>
    </row>
    <row r="606" spans="1:6">
      <c r="A606" s="791"/>
      <c r="B606" s="792" t="str">
        <f>B$33</f>
        <v>S1</v>
      </c>
      <c r="C606" s="793" t="s">
        <v>1284</v>
      </c>
      <c r="D606" s="793"/>
      <c r="E606" s="793"/>
      <c r="F606"/>
    </row>
    <row r="607" spans="1:6">
      <c r="A607" s="774"/>
      <c r="B607" s="775" t="str">
        <f>B$34</f>
        <v>S2</v>
      </c>
      <c r="C607" s="773"/>
      <c r="D607" s="773"/>
      <c r="E607" s="773"/>
      <c r="F607"/>
    </row>
    <row r="608" spans="1:6">
      <c r="A608" s="774"/>
      <c r="B608" s="775" t="str">
        <f>B$35</f>
        <v>S3</v>
      </c>
      <c r="C608" s="773"/>
      <c r="D608" s="773"/>
      <c r="E608" s="773"/>
      <c r="F608"/>
    </row>
    <row r="609" spans="1:6">
      <c r="A609" s="774"/>
      <c r="B609" s="775" t="str">
        <f>B$36</f>
        <v>S4</v>
      </c>
      <c r="C609" s="773"/>
      <c r="D609" s="773"/>
      <c r="E609" s="773"/>
      <c r="F609"/>
    </row>
    <row r="610" spans="1:6">
      <c r="A610" s="774"/>
      <c r="B610" s="775"/>
      <c r="C610" s="773"/>
      <c r="D610" s="773"/>
      <c r="E610" s="773"/>
      <c r="F610"/>
    </row>
    <row r="611" spans="1:6">
      <c r="A611" s="774"/>
      <c r="B611" s="775"/>
      <c r="C611" s="773"/>
      <c r="D611" s="773"/>
      <c r="E611" s="773"/>
      <c r="F611"/>
    </row>
    <row r="612" spans="1:6" ht="55.2">
      <c r="A612" s="785">
        <v>6.2</v>
      </c>
      <c r="B612" s="786"/>
      <c r="C612" s="787" t="s">
        <v>2650</v>
      </c>
      <c r="D612" s="787"/>
      <c r="E612" s="787"/>
      <c r="F612"/>
    </row>
    <row r="613" spans="1:6" ht="110.4">
      <c r="A613" s="785"/>
      <c r="B613" s="786"/>
      <c r="C613" s="826" t="s">
        <v>2651</v>
      </c>
      <c r="D613" s="787"/>
      <c r="E613" s="787"/>
      <c r="F613"/>
    </row>
    <row r="614" spans="1:6" ht="82.8">
      <c r="A614" s="774" t="s">
        <v>2652</v>
      </c>
      <c r="B614" s="775"/>
      <c r="C614" s="795" t="s">
        <v>2653</v>
      </c>
      <c r="D614" s="773"/>
      <c r="E614" s="773"/>
      <c r="F614"/>
    </row>
    <row r="615" spans="1:6" ht="110.4">
      <c r="A615" s="774"/>
      <c r="B615" s="775"/>
      <c r="C615" s="796" t="s">
        <v>2654</v>
      </c>
      <c r="D615" s="773"/>
      <c r="E615" s="773"/>
      <c r="F615"/>
    </row>
    <row r="616" spans="1:6">
      <c r="A616" s="774"/>
      <c r="B616" s="775" t="str">
        <f>B$32</f>
        <v>MA</v>
      </c>
      <c r="C616" s="773"/>
      <c r="D616" s="773"/>
      <c r="E616" s="773"/>
      <c r="F616"/>
    </row>
    <row r="617" spans="1:6">
      <c r="A617" s="791"/>
      <c r="B617" s="792" t="str">
        <f>B$33</f>
        <v>S1</v>
      </c>
      <c r="C617" s="793" t="s">
        <v>1284</v>
      </c>
      <c r="D617" s="793" t="s">
        <v>1284</v>
      </c>
      <c r="E617" s="793"/>
      <c r="F617" s="794"/>
    </row>
    <row r="618" spans="1:6">
      <c r="A618" s="774"/>
      <c r="B618" s="775" t="str">
        <f>B$34</f>
        <v>S2</v>
      </c>
      <c r="C618" s="773"/>
      <c r="D618" s="773"/>
      <c r="E618" s="773"/>
      <c r="F618"/>
    </row>
    <row r="619" spans="1:6" ht="151.80000000000001">
      <c r="A619" s="774"/>
      <c r="B619" s="775" t="str">
        <f>B$35</f>
        <v>S3</v>
      </c>
      <c r="C619" s="859" t="s">
        <v>3510</v>
      </c>
      <c r="D619" s="773" t="s">
        <v>3472</v>
      </c>
      <c r="E619" s="773"/>
      <c r="F619"/>
    </row>
    <row r="620" spans="1:6" ht="165.6">
      <c r="A620" s="774"/>
      <c r="B620" s="914" t="str">
        <f>B$36</f>
        <v>S4</v>
      </c>
      <c r="C620" s="854" t="s">
        <v>3762</v>
      </c>
      <c r="D620" s="773" t="s">
        <v>3472</v>
      </c>
      <c r="E620" s="773"/>
      <c r="F620"/>
    </row>
    <row r="621" spans="1:6">
      <c r="A621" s="774"/>
      <c r="B621" s="775"/>
      <c r="C621" s="773"/>
      <c r="D621" s="773"/>
      <c r="E621" s="773"/>
      <c r="F621"/>
    </row>
    <row r="622" spans="1:6" ht="82.8">
      <c r="A622" s="774" t="s">
        <v>2655</v>
      </c>
      <c r="B622" s="775"/>
      <c r="C622" s="784" t="s">
        <v>2656</v>
      </c>
      <c r="D622" s="773"/>
      <c r="E622" s="773"/>
      <c r="F622"/>
    </row>
    <row r="623" spans="1:6" ht="82.8">
      <c r="A623" s="774"/>
      <c r="B623" s="775"/>
      <c r="C623" s="796" t="s">
        <v>2657</v>
      </c>
      <c r="D623" s="773"/>
      <c r="E623" s="773"/>
      <c r="F623"/>
    </row>
    <row r="624" spans="1:6">
      <c r="A624" s="774"/>
      <c r="B624" s="775" t="str">
        <f>B$32</f>
        <v>MA</v>
      </c>
      <c r="C624" s="773"/>
      <c r="D624" s="773"/>
      <c r="E624" s="773"/>
      <c r="F624"/>
    </row>
    <row r="625" spans="1:6">
      <c r="A625" s="791"/>
      <c r="B625" s="792" t="str">
        <f>B$33</f>
        <v>S1</v>
      </c>
      <c r="C625" s="793" t="s">
        <v>1284</v>
      </c>
      <c r="D625" s="793" t="s">
        <v>1284</v>
      </c>
      <c r="E625" s="793"/>
      <c r="F625" s="794"/>
    </row>
    <row r="626" spans="1:6">
      <c r="A626" s="774"/>
      <c r="B626" s="775" t="str">
        <f>B$34</f>
        <v>S2</v>
      </c>
      <c r="C626" s="773"/>
      <c r="D626" s="773"/>
      <c r="E626" s="773"/>
      <c r="F626"/>
    </row>
    <row r="627" spans="1:6" ht="69">
      <c r="A627" s="774"/>
      <c r="B627" s="775" t="str">
        <f>B$35</f>
        <v>S3</v>
      </c>
      <c r="C627" s="854" t="s">
        <v>3511</v>
      </c>
      <c r="D627" s="773" t="s">
        <v>3472</v>
      </c>
      <c r="E627" s="773"/>
      <c r="F627"/>
    </row>
    <row r="628" spans="1:6" ht="69">
      <c r="A628" s="774"/>
      <c r="B628" s="914" t="str">
        <f>B$36</f>
        <v>S4</v>
      </c>
      <c r="C628" s="854" t="s">
        <v>3763</v>
      </c>
      <c r="D628" s="773" t="s">
        <v>3472</v>
      </c>
      <c r="E628" s="773"/>
      <c r="F628"/>
    </row>
    <row r="629" spans="1:6">
      <c r="A629" s="774"/>
      <c r="B629" s="775"/>
      <c r="C629" s="773"/>
      <c r="D629" s="773"/>
      <c r="E629" s="773"/>
      <c r="F629"/>
    </row>
    <row r="630" spans="1:6" ht="27.6">
      <c r="A630" s="774" t="s">
        <v>2658</v>
      </c>
      <c r="B630" s="775"/>
      <c r="C630" s="784" t="s">
        <v>2659</v>
      </c>
      <c r="D630" s="773"/>
      <c r="E630" s="773"/>
      <c r="F630"/>
    </row>
    <row r="631" spans="1:6">
      <c r="A631" s="774"/>
      <c r="B631" s="775"/>
      <c r="C631" s="796" t="s">
        <v>2660</v>
      </c>
      <c r="D631" s="773"/>
      <c r="E631" s="773"/>
      <c r="F631"/>
    </row>
    <row r="632" spans="1:6">
      <c r="A632" s="774"/>
      <c r="B632" s="775" t="str">
        <f>B$32</f>
        <v>MA</v>
      </c>
      <c r="C632" s="773"/>
      <c r="D632" s="773"/>
      <c r="E632" s="773"/>
      <c r="F632"/>
    </row>
    <row r="633" spans="1:6">
      <c r="A633" s="791"/>
      <c r="B633" s="792" t="str">
        <f>B$33</f>
        <v>S1</v>
      </c>
      <c r="C633" s="793" t="s">
        <v>1284</v>
      </c>
      <c r="D633" s="793"/>
      <c r="E633" s="793"/>
      <c r="F633"/>
    </row>
    <row r="634" spans="1:6">
      <c r="A634" s="774"/>
      <c r="B634" s="775" t="str">
        <f>B$34</f>
        <v>S2</v>
      </c>
      <c r="C634" s="773"/>
      <c r="D634" s="773"/>
      <c r="E634" s="773"/>
      <c r="F634"/>
    </row>
    <row r="635" spans="1:6">
      <c r="A635" s="774"/>
      <c r="B635" s="775" t="str">
        <f>B$35</f>
        <v>S3</v>
      </c>
      <c r="C635" s="859" t="s">
        <v>3512</v>
      </c>
      <c r="D635" s="773" t="s">
        <v>3472</v>
      </c>
      <c r="E635" s="773"/>
      <c r="F635"/>
    </row>
    <row r="636" spans="1:6">
      <c r="A636" s="774"/>
      <c r="B636" s="914" t="str">
        <f>B$36</f>
        <v>S4</v>
      </c>
      <c r="C636" s="854" t="s">
        <v>3512</v>
      </c>
      <c r="D636" s="773" t="s">
        <v>3472</v>
      </c>
      <c r="E636" s="773"/>
      <c r="F636"/>
    </row>
    <row r="637" spans="1:6">
      <c r="A637" s="774"/>
      <c r="B637" s="775"/>
      <c r="C637" s="773"/>
      <c r="D637" s="773"/>
      <c r="E637" s="773"/>
      <c r="F637"/>
    </row>
    <row r="638" spans="1:6" ht="27.6">
      <c r="A638" s="774" t="s">
        <v>2661</v>
      </c>
      <c r="B638" s="775"/>
      <c r="C638" s="784" t="s">
        <v>2662</v>
      </c>
      <c r="D638" s="773"/>
      <c r="E638" s="773"/>
      <c r="F638"/>
    </row>
    <row r="639" spans="1:6" ht="27.6">
      <c r="A639" s="774"/>
      <c r="B639" s="775"/>
      <c r="C639" s="796" t="s">
        <v>2663</v>
      </c>
      <c r="D639" s="773"/>
      <c r="E639" s="773"/>
      <c r="F639"/>
    </row>
    <row r="640" spans="1:6">
      <c r="A640" s="774"/>
      <c r="B640" s="775" t="str">
        <f>B$32</f>
        <v>MA</v>
      </c>
      <c r="C640" s="773"/>
      <c r="D640" s="773"/>
      <c r="E640" s="773"/>
      <c r="F640"/>
    </row>
    <row r="641" spans="1:6">
      <c r="A641" s="774"/>
      <c r="B641" s="775" t="str">
        <f>B$33</f>
        <v>S1</v>
      </c>
      <c r="C641" s="773" t="s">
        <v>1284</v>
      </c>
      <c r="D641" s="773"/>
      <c r="E641" s="819"/>
      <c r="F641"/>
    </row>
    <row r="642" spans="1:6">
      <c r="A642" s="774"/>
      <c r="B642" s="775" t="str">
        <f>B$34</f>
        <v>S2</v>
      </c>
      <c r="C642" s="773"/>
      <c r="D642" s="773"/>
      <c r="E642" s="819"/>
      <c r="F642"/>
    </row>
    <row r="643" spans="1:6" ht="55.2">
      <c r="A643" s="774"/>
      <c r="B643" s="775" t="str">
        <f>B$35</f>
        <v>S3</v>
      </c>
      <c r="C643" s="853" t="s">
        <v>3513</v>
      </c>
      <c r="D643" s="773" t="s">
        <v>3472</v>
      </c>
      <c r="E643" s="819"/>
      <c r="F643"/>
    </row>
    <row r="644" spans="1:6" ht="55.2">
      <c r="A644" s="774"/>
      <c r="B644" s="914" t="str">
        <f>B$36</f>
        <v>S4</v>
      </c>
      <c r="C644" s="858" t="s">
        <v>3513</v>
      </c>
      <c r="D644" s="773" t="s">
        <v>3472</v>
      </c>
      <c r="E644" s="819"/>
      <c r="F644"/>
    </row>
    <row r="645" spans="1:6">
      <c r="A645" s="774"/>
      <c r="B645" s="775"/>
      <c r="C645" s="773"/>
      <c r="D645" s="773"/>
      <c r="E645" s="819"/>
      <c r="F645"/>
    </row>
    <row r="646" spans="1:6" ht="55.2">
      <c r="A646" s="785">
        <v>6.3</v>
      </c>
      <c r="B646" s="786"/>
      <c r="C646" s="787" t="s">
        <v>2664</v>
      </c>
      <c r="D646" s="787"/>
      <c r="E646" s="787"/>
      <c r="F646"/>
    </row>
    <row r="647" spans="1:6" ht="289.8">
      <c r="A647" s="785"/>
      <c r="B647" s="786"/>
      <c r="C647" s="826" t="s">
        <v>2665</v>
      </c>
      <c r="D647" s="787"/>
      <c r="E647" s="787"/>
      <c r="F647"/>
    </row>
    <row r="648" spans="1:6" ht="82.8">
      <c r="A648" s="785"/>
      <c r="B648" s="786"/>
      <c r="C648" s="826" t="s">
        <v>3058</v>
      </c>
      <c r="D648" s="787"/>
      <c r="E648" s="787"/>
      <c r="F648"/>
    </row>
    <row r="649" spans="1:6" ht="69">
      <c r="A649" s="774" t="s">
        <v>2666</v>
      </c>
      <c r="B649" s="775"/>
      <c r="C649" s="784" t="s">
        <v>2667</v>
      </c>
      <c r="D649" s="773"/>
      <c r="E649" s="773"/>
      <c r="F649"/>
    </row>
    <row r="650" spans="1:6" ht="43.2">
      <c r="A650" s="774"/>
      <c r="B650" s="775"/>
      <c r="C650" s="829" t="s">
        <v>2668</v>
      </c>
      <c r="D650" s="773"/>
      <c r="E650" s="773"/>
      <c r="F650"/>
    </row>
    <row r="651" spans="1:6" ht="276">
      <c r="A651" s="774"/>
      <c r="B651" s="775"/>
      <c r="C651" s="796" t="s">
        <v>2669</v>
      </c>
      <c r="D651" s="773"/>
      <c r="E651" s="773"/>
      <c r="F651"/>
    </row>
    <row r="652" spans="1:6" ht="276">
      <c r="A652" s="774"/>
      <c r="B652" s="775"/>
      <c r="C652" s="796" t="s">
        <v>2669</v>
      </c>
      <c r="D652" s="773"/>
      <c r="E652" s="773"/>
      <c r="F652"/>
    </row>
    <row r="653" spans="1:6">
      <c r="A653" s="774"/>
      <c r="B653" s="775" t="str">
        <f>B$32</f>
        <v>MA</v>
      </c>
      <c r="C653" s="773"/>
      <c r="D653" s="773"/>
      <c r="E653" s="773"/>
      <c r="F653"/>
    </row>
    <row r="654" spans="1:6">
      <c r="A654" s="791"/>
      <c r="B654" s="792" t="str">
        <f>B$33</f>
        <v>S1</v>
      </c>
      <c r="C654" s="793" t="s">
        <v>1284</v>
      </c>
      <c r="D654" s="793" t="s">
        <v>1284</v>
      </c>
      <c r="E654" s="793"/>
      <c r="F654" s="794"/>
    </row>
    <row r="655" spans="1:6">
      <c r="A655" s="774"/>
      <c r="B655" s="775" t="str">
        <f>B$34</f>
        <v>S2</v>
      </c>
      <c r="C655" s="773"/>
      <c r="D655" s="773"/>
      <c r="E655" s="773"/>
      <c r="F655"/>
    </row>
    <row r="656" spans="1:6" ht="82.8">
      <c r="A656" s="774"/>
      <c r="B656" s="775" t="str">
        <f>B$35</f>
        <v>S3</v>
      </c>
      <c r="C656" s="859" t="s">
        <v>3514</v>
      </c>
      <c r="D656" s="773" t="s">
        <v>3472</v>
      </c>
      <c r="E656" s="773"/>
      <c r="F656"/>
    </row>
    <row r="657" spans="1:6" ht="138.75" customHeight="1">
      <c r="A657" s="774"/>
      <c r="B657" s="914" t="str">
        <f>B$36</f>
        <v>S4</v>
      </c>
      <c r="C657" s="854" t="s">
        <v>3765</v>
      </c>
      <c r="D657" s="773" t="s">
        <v>3472</v>
      </c>
      <c r="E657" s="773"/>
      <c r="F657"/>
    </row>
    <row r="658" spans="1:6">
      <c r="A658" s="774"/>
      <c r="B658" s="775"/>
      <c r="C658" s="773"/>
      <c r="D658" s="773"/>
      <c r="E658" s="773"/>
      <c r="F658"/>
    </row>
    <row r="659" spans="1:6" ht="55.2">
      <c r="A659" s="774" t="s">
        <v>2670</v>
      </c>
      <c r="B659" s="775"/>
      <c r="C659" s="784" t="s">
        <v>2671</v>
      </c>
      <c r="D659" s="773"/>
      <c r="E659" s="773"/>
      <c r="F659"/>
    </row>
    <row r="660" spans="1:6" ht="193.2">
      <c r="A660" s="774"/>
      <c r="B660" s="775"/>
      <c r="C660" s="790" t="s">
        <v>2672</v>
      </c>
      <c r="D660" s="773"/>
      <c r="E660" s="773"/>
      <c r="F660"/>
    </row>
    <row r="661" spans="1:6">
      <c r="A661" s="774"/>
      <c r="B661" s="775" t="str">
        <f>B$32</f>
        <v>MA</v>
      </c>
      <c r="C661" s="773"/>
      <c r="D661" s="773"/>
      <c r="E661" s="773"/>
      <c r="F661"/>
    </row>
    <row r="662" spans="1:6">
      <c r="A662" s="774"/>
      <c r="B662" s="775" t="str">
        <f>B$33</f>
        <v>S1</v>
      </c>
      <c r="C662" s="773" t="s">
        <v>1284</v>
      </c>
      <c r="D662" s="773"/>
      <c r="E662" s="773"/>
      <c r="F662"/>
    </row>
    <row r="663" spans="1:6">
      <c r="A663" s="774"/>
      <c r="B663" s="775" t="str">
        <f>B$34</f>
        <v>S2</v>
      </c>
      <c r="C663" s="773"/>
      <c r="D663" s="773"/>
      <c r="E663" s="773"/>
      <c r="F663"/>
    </row>
    <row r="664" spans="1:6" ht="151.80000000000001">
      <c r="A664" s="774"/>
      <c r="B664" s="775" t="str">
        <f>B$35</f>
        <v>S3</v>
      </c>
      <c r="C664" s="859" t="s">
        <v>3515</v>
      </c>
      <c r="D664" s="773" t="s">
        <v>3472</v>
      </c>
      <c r="E664" s="773"/>
      <c r="F664"/>
    </row>
    <row r="665" spans="1:6" ht="165.6">
      <c r="A665" s="774"/>
      <c r="B665" s="775" t="str">
        <f>B$36</f>
        <v>S4</v>
      </c>
      <c r="C665" s="854" t="s">
        <v>3764</v>
      </c>
      <c r="D665" s="773" t="s">
        <v>3472</v>
      </c>
      <c r="E665" s="773"/>
      <c r="F665"/>
    </row>
    <row r="666" spans="1:6">
      <c r="A666" s="774"/>
      <c r="B666" s="775"/>
      <c r="C666" s="773"/>
      <c r="D666" s="773"/>
      <c r="E666" s="773"/>
      <c r="F666"/>
    </row>
    <row r="667" spans="1:6" ht="193.2">
      <c r="A667" s="774" t="s">
        <v>2673</v>
      </c>
      <c r="B667" s="775"/>
      <c r="C667" s="784" t="s">
        <v>2674</v>
      </c>
      <c r="D667" s="773"/>
      <c r="E667" s="773"/>
      <c r="F667"/>
    </row>
    <row r="668" spans="1:6" ht="82.8">
      <c r="A668" s="774"/>
      <c r="B668" s="775"/>
      <c r="C668" s="784" t="s">
        <v>2675</v>
      </c>
      <c r="D668" s="773"/>
      <c r="E668" s="773"/>
      <c r="F668"/>
    </row>
    <row r="669" spans="1:6">
      <c r="A669" s="774"/>
      <c r="B669" s="775" t="str">
        <f>B$32</f>
        <v>MA</v>
      </c>
      <c r="C669" s="773"/>
      <c r="D669" s="773"/>
      <c r="E669" s="773"/>
      <c r="F669"/>
    </row>
    <row r="670" spans="1:6">
      <c r="A670" s="791"/>
      <c r="B670" s="792" t="str">
        <f>B$33</f>
        <v>S1</v>
      </c>
      <c r="C670" s="800" t="s">
        <v>1284</v>
      </c>
      <c r="D670" s="793" t="s">
        <v>1284</v>
      </c>
      <c r="E670" s="793"/>
      <c r="F670" s="794"/>
    </row>
    <row r="671" spans="1:6">
      <c r="A671" s="791"/>
      <c r="B671" s="792" t="str">
        <f>B$34</f>
        <v>S2</v>
      </c>
      <c r="C671" s="793" t="s">
        <v>1284</v>
      </c>
      <c r="D671" s="793" t="s">
        <v>1284</v>
      </c>
      <c r="E671" s="793"/>
      <c r="F671" s="794"/>
    </row>
    <row r="672" spans="1:6" ht="179.4">
      <c r="A672" s="774"/>
      <c r="B672" s="775" t="str">
        <f>B$35</f>
        <v>S3</v>
      </c>
      <c r="C672" s="854" t="s">
        <v>3516</v>
      </c>
      <c r="D672" s="773" t="s">
        <v>3472</v>
      </c>
      <c r="E672" s="773"/>
      <c r="F672"/>
    </row>
    <row r="673" spans="1:6" ht="179.4">
      <c r="A673" s="774"/>
      <c r="B673" s="914" t="str">
        <f>B$36</f>
        <v>S4</v>
      </c>
      <c r="C673" s="854" t="s">
        <v>3766</v>
      </c>
      <c r="D673" s="773" t="s">
        <v>3472</v>
      </c>
      <c r="E673" s="773"/>
      <c r="F673"/>
    </row>
    <row r="674" spans="1:6">
      <c r="A674" s="774"/>
      <c r="B674" s="775"/>
      <c r="C674" s="773"/>
      <c r="D674" s="773"/>
      <c r="E674" s="773"/>
      <c r="F674"/>
    </row>
    <row r="675" spans="1:6" ht="96.6">
      <c r="A675" s="774" t="s">
        <v>2676</v>
      </c>
      <c r="B675" s="775"/>
      <c r="C675" s="784" t="s">
        <v>2677</v>
      </c>
      <c r="D675" s="773"/>
      <c r="E675" s="773"/>
      <c r="F675"/>
    </row>
    <row r="676" spans="1:6" ht="43.2">
      <c r="A676" s="774"/>
      <c r="B676" s="775"/>
      <c r="C676" s="829" t="s">
        <v>2678</v>
      </c>
      <c r="D676" s="773"/>
      <c r="E676" s="773"/>
      <c r="F676"/>
    </row>
    <row r="677" spans="1:6" ht="220.8">
      <c r="A677" s="774"/>
      <c r="B677" s="775"/>
      <c r="C677" s="796" t="s">
        <v>2679</v>
      </c>
      <c r="D677" s="773"/>
      <c r="E677" s="773"/>
      <c r="F677"/>
    </row>
    <row r="678" spans="1:6" ht="248.4">
      <c r="A678" s="774"/>
      <c r="B678" s="775"/>
      <c r="C678" s="796" t="s">
        <v>2680</v>
      </c>
      <c r="D678" s="773"/>
      <c r="E678" s="773"/>
      <c r="F678"/>
    </row>
    <row r="679" spans="1:6" ht="69">
      <c r="A679" s="774"/>
      <c r="B679" s="775"/>
      <c r="C679" s="796" t="s">
        <v>2681</v>
      </c>
      <c r="D679" s="773"/>
      <c r="E679" s="773"/>
      <c r="F679"/>
    </row>
    <row r="680" spans="1:6">
      <c r="A680" s="774"/>
      <c r="B680" s="775" t="str">
        <f>B$32</f>
        <v>MA</v>
      </c>
      <c r="C680" s="773"/>
      <c r="D680" s="773"/>
      <c r="E680" s="773"/>
      <c r="F680"/>
    </row>
    <row r="681" spans="1:6">
      <c r="A681" s="791"/>
      <c r="B681" s="792" t="str">
        <f>B$33</f>
        <v>S1</v>
      </c>
      <c r="C681" s="793" t="s">
        <v>1284</v>
      </c>
      <c r="D681" s="793" t="s">
        <v>1284</v>
      </c>
      <c r="E681" s="793"/>
      <c r="F681" s="794"/>
    </row>
    <row r="682" spans="1:6">
      <c r="A682" s="774"/>
      <c r="B682" s="775" t="str">
        <f>B$34</f>
        <v>S2</v>
      </c>
      <c r="C682" s="773"/>
      <c r="D682" s="773"/>
      <c r="E682" s="773"/>
      <c r="F682"/>
    </row>
    <row r="683" spans="1:6" ht="82.8">
      <c r="A683" s="774"/>
      <c r="B683" s="775" t="str">
        <f>B$35</f>
        <v>S3</v>
      </c>
      <c r="C683" s="859" t="s">
        <v>3517</v>
      </c>
      <c r="D683" s="773" t="s">
        <v>3472</v>
      </c>
      <c r="E683" s="773"/>
      <c r="F683"/>
    </row>
    <row r="684" spans="1:6" ht="82.8">
      <c r="A684" s="774"/>
      <c r="B684" s="914" t="str">
        <f>B$36</f>
        <v>S4</v>
      </c>
      <c r="C684" s="854" t="s">
        <v>3517</v>
      </c>
      <c r="D684" s="773" t="s">
        <v>3472</v>
      </c>
      <c r="E684" s="773"/>
      <c r="F684"/>
    </row>
    <row r="685" spans="1:6">
      <c r="A685" s="774"/>
      <c r="B685" s="775"/>
      <c r="C685" s="773"/>
      <c r="D685" s="773"/>
      <c r="E685" s="773"/>
      <c r="F685"/>
    </row>
    <row r="686" spans="1:6" ht="69">
      <c r="A686" s="774" t="s">
        <v>2682</v>
      </c>
      <c r="B686" s="775"/>
      <c r="C686" s="784" t="s">
        <v>2683</v>
      </c>
      <c r="D686" s="773"/>
      <c r="E686" s="773"/>
      <c r="F686"/>
    </row>
    <row r="687" spans="1:6" ht="179.4">
      <c r="A687" s="774"/>
      <c r="B687" s="775"/>
      <c r="C687" s="796" t="s">
        <v>2684</v>
      </c>
      <c r="D687" s="773"/>
      <c r="E687" s="773"/>
      <c r="F687"/>
    </row>
    <row r="688" spans="1:6">
      <c r="A688" s="774"/>
      <c r="B688" s="775" t="str">
        <f>B$32</f>
        <v>MA</v>
      </c>
      <c r="C688" s="773"/>
      <c r="D688" s="773"/>
      <c r="E688" s="773"/>
      <c r="F688"/>
    </row>
    <row r="689" spans="1:6">
      <c r="A689" s="791"/>
      <c r="B689" s="792" t="str">
        <f>B$33</f>
        <v>S1</v>
      </c>
      <c r="C689" s="793" t="s">
        <v>1284</v>
      </c>
      <c r="D689" s="793" t="s">
        <v>1284</v>
      </c>
      <c r="E689" s="793"/>
      <c r="F689"/>
    </row>
    <row r="690" spans="1:6">
      <c r="A690" s="791"/>
      <c r="B690" s="792" t="str">
        <f>B$34</f>
        <v>S2</v>
      </c>
      <c r="C690" s="793" t="s">
        <v>1284</v>
      </c>
      <c r="D690" s="793" t="s">
        <v>1284</v>
      </c>
      <c r="E690" s="793"/>
      <c r="F690"/>
    </row>
    <row r="691" spans="1:6" ht="234.6">
      <c r="A691" s="774"/>
      <c r="B691" s="775" t="str">
        <f>B$35</f>
        <v>S3</v>
      </c>
      <c r="C691" s="853" t="s">
        <v>3518</v>
      </c>
      <c r="D691" s="773" t="s">
        <v>3472</v>
      </c>
      <c r="E691" s="773"/>
      <c r="F691"/>
    </row>
    <row r="692" spans="1:6" ht="234.6">
      <c r="A692" s="774"/>
      <c r="B692" s="914" t="str">
        <f>B$36</f>
        <v>S4</v>
      </c>
      <c r="C692" s="853" t="s">
        <v>3767</v>
      </c>
      <c r="D692" s="773" t="s">
        <v>3472</v>
      </c>
      <c r="E692" s="773"/>
      <c r="F692"/>
    </row>
    <row r="693" spans="1:6">
      <c r="A693" s="774"/>
      <c r="B693" s="775"/>
      <c r="C693" s="773"/>
      <c r="D693" s="773"/>
      <c r="E693" s="773"/>
      <c r="F693"/>
    </row>
    <row r="694" spans="1:6" ht="46.8">
      <c r="A694" s="830"/>
      <c r="B694" s="831"/>
      <c r="C694" s="832" t="s">
        <v>3059</v>
      </c>
      <c r="D694" s="833"/>
      <c r="E694" s="833"/>
      <c r="F694"/>
    </row>
    <row r="695" spans="1:6" ht="31.2">
      <c r="A695" s="774" t="s">
        <v>2685</v>
      </c>
      <c r="B695" s="775"/>
      <c r="C695" s="834" t="s">
        <v>2686</v>
      </c>
      <c r="D695" s="773"/>
      <c r="E695" s="773"/>
      <c r="F695"/>
    </row>
    <row r="696" spans="1:6" ht="187.2">
      <c r="A696" s="774"/>
      <c r="B696" s="775"/>
      <c r="C696" s="835" t="s">
        <v>2687</v>
      </c>
      <c r="D696" s="773"/>
      <c r="E696" s="773"/>
      <c r="F696"/>
    </row>
    <row r="697" spans="1:6">
      <c r="A697" s="774"/>
      <c r="B697" s="775" t="str">
        <f>B$32</f>
        <v>MA</v>
      </c>
      <c r="C697" s="773"/>
      <c r="D697" s="773"/>
      <c r="E697" s="773"/>
      <c r="F697"/>
    </row>
    <row r="698" spans="1:6">
      <c r="A698" s="791"/>
      <c r="B698" s="792" t="str">
        <f>B$33</f>
        <v>S1</v>
      </c>
      <c r="C698" s="793" t="s">
        <v>1284</v>
      </c>
      <c r="D698" s="793" t="s">
        <v>1284</v>
      </c>
      <c r="E698" s="793"/>
      <c r="F698" s="794"/>
    </row>
    <row r="699" spans="1:6">
      <c r="A699" s="774"/>
      <c r="B699" s="775" t="str">
        <f>B$34</f>
        <v>S2</v>
      </c>
      <c r="C699" s="773"/>
      <c r="D699" s="773"/>
      <c r="E699" s="773"/>
      <c r="F699"/>
    </row>
    <row r="700" spans="1:6" ht="207">
      <c r="A700" s="774"/>
      <c r="B700" s="775" t="str">
        <f>B$35</f>
        <v>S3</v>
      </c>
      <c r="C700" s="854" t="s">
        <v>3519</v>
      </c>
      <c r="D700" s="773" t="s">
        <v>3472</v>
      </c>
      <c r="E700" s="773"/>
      <c r="F700"/>
    </row>
    <row r="701" spans="1:6">
      <c r="A701" s="774"/>
      <c r="B701" s="775" t="str">
        <f>B$36</f>
        <v>S4</v>
      </c>
      <c r="C701" s="773"/>
      <c r="D701" s="773"/>
      <c r="E701" s="773"/>
      <c r="F701"/>
    </row>
    <row r="702" spans="1:6">
      <c r="A702" s="774"/>
      <c r="B702" s="775"/>
      <c r="C702" s="773"/>
      <c r="D702" s="773"/>
      <c r="E702" s="773"/>
      <c r="F702"/>
    </row>
    <row r="703" spans="1:6" ht="55.2">
      <c r="A703" s="774" t="s">
        <v>2688</v>
      </c>
      <c r="B703" s="775"/>
      <c r="C703" s="784" t="s">
        <v>2689</v>
      </c>
      <c r="D703" s="773"/>
      <c r="E703" s="773"/>
      <c r="F703"/>
    </row>
    <row r="704" spans="1:6">
      <c r="A704" s="774"/>
      <c r="B704" s="775"/>
      <c r="C704" s="790" t="s">
        <v>2690</v>
      </c>
      <c r="D704" s="773"/>
      <c r="E704" s="773"/>
      <c r="F704"/>
    </row>
    <row r="705" spans="1:6">
      <c r="A705" s="774"/>
      <c r="B705" s="775" t="str">
        <f>B$32</f>
        <v>MA</v>
      </c>
      <c r="C705" s="773"/>
      <c r="D705" s="773"/>
      <c r="E705" s="773"/>
      <c r="F705"/>
    </row>
    <row r="706" spans="1:6">
      <c r="A706" s="791"/>
      <c r="B706" s="792" t="str">
        <f>B$33</f>
        <v>S1</v>
      </c>
      <c r="C706" s="793" t="s">
        <v>1284</v>
      </c>
      <c r="D706" s="793" t="s">
        <v>1284</v>
      </c>
      <c r="E706" s="793"/>
      <c r="F706" s="794"/>
    </row>
    <row r="707" spans="1:6">
      <c r="A707" s="791"/>
      <c r="B707" s="792" t="str">
        <f>B$34</f>
        <v>S2</v>
      </c>
      <c r="C707" s="793" t="s">
        <v>1284</v>
      </c>
      <c r="D707" s="793" t="s">
        <v>1284</v>
      </c>
      <c r="E707" s="793"/>
      <c r="F707" s="794"/>
    </row>
    <row r="708" spans="1:6" ht="55.2">
      <c r="A708" s="791"/>
      <c r="B708" s="792" t="str">
        <f>B$35</f>
        <v>S3</v>
      </c>
      <c r="C708" s="859" t="s">
        <v>3520</v>
      </c>
      <c r="D708" s="793" t="s">
        <v>3472</v>
      </c>
      <c r="E708" s="793"/>
      <c r="F708" s="794"/>
    </row>
    <row r="709" spans="1:6" ht="55.2">
      <c r="A709" s="774"/>
      <c r="B709" s="914" t="str">
        <f>B$36</f>
        <v>S4</v>
      </c>
      <c r="C709" s="859" t="s">
        <v>3768</v>
      </c>
      <c r="D709" s="793" t="s">
        <v>3472</v>
      </c>
      <c r="E709" s="773"/>
      <c r="F709"/>
    </row>
    <row r="710" spans="1:6">
      <c r="A710" s="774"/>
      <c r="B710" s="775"/>
      <c r="C710" s="773"/>
      <c r="D710" s="773"/>
      <c r="E710" s="773"/>
      <c r="F710"/>
    </row>
    <row r="711" spans="1:6" ht="69">
      <c r="A711" s="774" t="s">
        <v>2691</v>
      </c>
      <c r="B711" s="775"/>
      <c r="C711" s="784" t="s">
        <v>2692</v>
      </c>
      <c r="D711" s="773"/>
      <c r="E711" s="773"/>
      <c r="F711"/>
    </row>
    <row r="712" spans="1:6" ht="165.6">
      <c r="A712" s="774"/>
      <c r="B712" s="775"/>
      <c r="C712" s="790" t="s">
        <v>2693</v>
      </c>
      <c r="D712" s="773"/>
      <c r="E712" s="773"/>
      <c r="F712"/>
    </row>
    <row r="713" spans="1:6">
      <c r="A713" s="774"/>
      <c r="B713" s="775" t="str">
        <f>B$32</f>
        <v>MA</v>
      </c>
      <c r="C713" s="773"/>
      <c r="D713" s="773"/>
      <c r="E713" s="773"/>
      <c r="F713"/>
    </row>
    <row r="714" spans="1:6">
      <c r="A714" s="791"/>
      <c r="B714" s="792" t="str">
        <f>B$33</f>
        <v>S1</v>
      </c>
      <c r="C714" s="793" t="s">
        <v>1284</v>
      </c>
      <c r="D714" s="793" t="s">
        <v>1284</v>
      </c>
      <c r="E714" s="793"/>
      <c r="F714" s="794"/>
    </row>
    <row r="715" spans="1:6">
      <c r="A715" s="791"/>
      <c r="B715" s="792" t="s">
        <v>49</v>
      </c>
      <c r="C715" s="793" t="s">
        <v>1284</v>
      </c>
      <c r="D715" s="793"/>
      <c r="E715" s="793"/>
      <c r="F715" s="794"/>
    </row>
    <row r="716" spans="1:6" ht="69">
      <c r="A716" s="791"/>
      <c r="B716" s="792" t="str">
        <f>B$35</f>
        <v>S3</v>
      </c>
      <c r="C716" s="854" t="s">
        <v>3521</v>
      </c>
      <c r="D716" s="793" t="s">
        <v>3472</v>
      </c>
      <c r="E716" s="793"/>
      <c r="F716" s="794"/>
    </row>
    <row r="717" spans="1:6" ht="69">
      <c r="A717" s="774"/>
      <c r="B717" s="914" t="str">
        <f>B$36</f>
        <v>S4</v>
      </c>
      <c r="C717" s="854" t="s">
        <v>3521</v>
      </c>
      <c r="D717" s="793" t="s">
        <v>3472</v>
      </c>
      <c r="E717" s="773"/>
      <c r="F717"/>
    </row>
    <row r="718" spans="1:6">
      <c r="A718" s="774"/>
      <c r="B718" s="775"/>
      <c r="C718" s="773"/>
      <c r="D718" s="773"/>
      <c r="E718" s="773"/>
      <c r="F718"/>
    </row>
    <row r="719" spans="1:6" ht="110.4">
      <c r="A719" s="774" t="s">
        <v>2694</v>
      </c>
      <c r="B719" s="775"/>
      <c r="C719" s="784" t="s">
        <v>2695</v>
      </c>
      <c r="D719" s="773"/>
      <c r="E719" s="773"/>
      <c r="F719"/>
    </row>
    <row r="720" spans="1:6" ht="234.6">
      <c r="A720" s="774"/>
      <c r="B720" s="775"/>
      <c r="C720" s="790" t="s">
        <v>2696</v>
      </c>
      <c r="D720" s="773"/>
      <c r="E720" s="773"/>
      <c r="F720"/>
    </row>
    <row r="721" spans="1:6">
      <c r="A721" s="791"/>
      <c r="B721" s="792" t="str">
        <f>B$32</f>
        <v>MA</v>
      </c>
      <c r="C721" s="793"/>
      <c r="D721" s="793"/>
      <c r="E721" s="793"/>
      <c r="F721" s="794"/>
    </row>
    <row r="722" spans="1:6">
      <c r="A722" s="791"/>
      <c r="B722" s="792" t="str">
        <f>B$33</f>
        <v>S1</v>
      </c>
      <c r="C722" s="793" t="s">
        <v>1284</v>
      </c>
      <c r="D722" s="793" t="s">
        <v>1284</v>
      </c>
      <c r="E722" s="793"/>
      <c r="F722" s="794"/>
    </row>
    <row r="723" spans="1:6">
      <c r="A723" s="791"/>
      <c r="B723" s="792" t="str">
        <f>B$34</f>
        <v>S2</v>
      </c>
      <c r="C723" s="793" t="s">
        <v>1284</v>
      </c>
      <c r="D723" s="793" t="s">
        <v>1284</v>
      </c>
      <c r="E723" s="793"/>
      <c r="F723" s="794"/>
    </row>
    <row r="724" spans="1:6" ht="153.75" customHeight="1">
      <c r="A724" s="774"/>
      <c r="B724" s="775" t="str">
        <f>B$35</f>
        <v>S3</v>
      </c>
      <c r="C724" s="859" t="s">
        <v>3750</v>
      </c>
      <c r="D724" s="773" t="s">
        <v>3472</v>
      </c>
      <c r="E724" s="773"/>
      <c r="F724"/>
    </row>
    <row r="725" spans="1:6" ht="151.80000000000001">
      <c r="A725" s="774"/>
      <c r="B725" s="914" t="str">
        <f>B$36</f>
        <v>S4</v>
      </c>
      <c r="C725" s="854" t="s">
        <v>3751</v>
      </c>
      <c r="D725" s="773" t="s">
        <v>3472</v>
      </c>
      <c r="E725" s="773"/>
      <c r="F725"/>
    </row>
    <row r="726" spans="1:6">
      <c r="A726" s="774"/>
      <c r="B726" s="775"/>
      <c r="C726" s="773"/>
      <c r="D726" s="773"/>
      <c r="E726" s="773"/>
      <c r="F726"/>
    </row>
    <row r="727" spans="1:6" ht="124.2">
      <c r="A727" s="774" t="s">
        <v>2697</v>
      </c>
      <c r="B727" s="775"/>
      <c r="C727" s="784" t="s">
        <v>2698</v>
      </c>
      <c r="D727" s="773"/>
      <c r="E727" s="773"/>
      <c r="F727"/>
    </row>
    <row r="728" spans="1:6" ht="41.4">
      <c r="A728" s="774"/>
      <c r="B728" s="775"/>
      <c r="C728" s="790" t="s">
        <v>2699</v>
      </c>
      <c r="D728" s="773"/>
      <c r="E728" s="773"/>
      <c r="F728"/>
    </row>
    <row r="729" spans="1:6">
      <c r="A729" s="774"/>
      <c r="B729" s="775" t="str">
        <f>B$32</f>
        <v>MA</v>
      </c>
      <c r="C729" s="773"/>
      <c r="D729" s="773"/>
      <c r="E729" s="773"/>
      <c r="F729"/>
    </row>
    <row r="730" spans="1:6">
      <c r="A730" s="774"/>
      <c r="B730" s="775" t="str">
        <f>B$33</f>
        <v>S1</v>
      </c>
      <c r="C730" s="773" t="s">
        <v>1284</v>
      </c>
      <c r="D730" s="773"/>
      <c r="E730" s="773"/>
      <c r="F730"/>
    </row>
    <row r="731" spans="1:6">
      <c r="A731" s="791"/>
      <c r="B731" s="792" t="str">
        <f>B$34</f>
        <v>S2</v>
      </c>
      <c r="C731" s="793" t="s">
        <v>1284</v>
      </c>
      <c r="D731" s="793" t="s">
        <v>1284</v>
      </c>
      <c r="E731" s="793"/>
      <c r="F731"/>
    </row>
    <row r="732" spans="1:6">
      <c r="A732" s="774"/>
      <c r="B732" s="775" t="str">
        <f>B$35</f>
        <v>S3</v>
      </c>
      <c r="C732" s="859" t="s">
        <v>3522</v>
      </c>
      <c r="D732" s="773" t="s">
        <v>3472</v>
      </c>
      <c r="E732" s="773"/>
      <c r="F732"/>
    </row>
    <row r="733" spans="1:6">
      <c r="A733" s="774"/>
      <c r="B733" s="914" t="str">
        <f>B$36</f>
        <v>S4</v>
      </c>
      <c r="C733" s="854" t="s">
        <v>3522</v>
      </c>
      <c r="D733" s="773" t="s">
        <v>3472</v>
      </c>
      <c r="E733" s="773"/>
      <c r="F733"/>
    </row>
    <row r="734" spans="1:6">
      <c r="A734" s="774"/>
      <c r="B734" s="775"/>
      <c r="C734" s="773"/>
      <c r="D734" s="773"/>
      <c r="E734" s="773"/>
      <c r="F734"/>
    </row>
    <row r="735" spans="1:6" ht="82.8">
      <c r="A735" s="774" t="s">
        <v>2700</v>
      </c>
      <c r="B735" s="775"/>
      <c r="C735" s="784" t="s">
        <v>2701</v>
      </c>
      <c r="D735" s="773"/>
      <c r="E735" s="773"/>
      <c r="F735"/>
    </row>
    <row r="736" spans="1:6">
      <c r="A736" s="774"/>
      <c r="B736" s="775"/>
      <c r="C736" s="829" t="s">
        <v>2702</v>
      </c>
      <c r="D736" s="773"/>
      <c r="E736" s="773"/>
      <c r="F736"/>
    </row>
    <row r="737" spans="1:6" ht="220.8">
      <c r="A737" s="774"/>
      <c r="B737" s="775"/>
      <c r="C737" s="796" t="s">
        <v>2703</v>
      </c>
      <c r="D737" s="773"/>
      <c r="E737" s="773"/>
      <c r="F737"/>
    </row>
    <row r="738" spans="1:6">
      <c r="A738" s="774"/>
      <c r="B738" s="775" t="str">
        <f>B$32</f>
        <v>MA</v>
      </c>
      <c r="C738" s="773"/>
      <c r="D738" s="773"/>
      <c r="E738" s="773"/>
      <c r="F738"/>
    </row>
    <row r="739" spans="1:6">
      <c r="A739" s="774"/>
      <c r="B739" s="775" t="str">
        <f>B$33</f>
        <v>S1</v>
      </c>
      <c r="C739" s="825" t="s">
        <v>1284</v>
      </c>
      <c r="D739" s="773"/>
      <c r="E739" s="773"/>
      <c r="F739"/>
    </row>
    <row r="740" spans="1:6">
      <c r="A740" s="791"/>
      <c r="B740" s="792" t="str">
        <f>B$34</f>
        <v>S2</v>
      </c>
      <c r="C740" s="800" t="s">
        <v>1284</v>
      </c>
      <c r="D740" s="793" t="s">
        <v>1284</v>
      </c>
      <c r="E740" s="793"/>
      <c r="F740"/>
    </row>
    <row r="741" spans="1:6" ht="96.6">
      <c r="A741" s="774"/>
      <c r="B741" s="775" t="str">
        <f>B$35</f>
        <v>S3</v>
      </c>
      <c r="C741" s="853" t="s">
        <v>3523</v>
      </c>
      <c r="D741" s="773" t="s">
        <v>3472</v>
      </c>
      <c r="E741" s="773"/>
      <c r="F741"/>
    </row>
    <row r="742" spans="1:6">
      <c r="A742" s="774"/>
      <c r="B742" s="914" t="str">
        <f>B$36</f>
        <v>S4</v>
      </c>
      <c r="C742" s="773"/>
      <c r="D742" s="773"/>
      <c r="E742" s="773"/>
      <c r="F742"/>
    </row>
    <row r="743" spans="1:6">
      <c r="A743" s="774"/>
      <c r="B743" s="775"/>
      <c r="C743" s="773"/>
      <c r="D743" s="773"/>
      <c r="E743" s="773"/>
      <c r="F743"/>
    </row>
    <row r="744" spans="1:6" ht="41.4">
      <c r="A744" s="774" t="s">
        <v>2704</v>
      </c>
      <c r="B744" s="775"/>
      <c r="C744" s="784" t="s">
        <v>2705</v>
      </c>
      <c r="D744" s="773"/>
      <c r="E744" s="773"/>
      <c r="F744"/>
    </row>
    <row r="745" spans="1:6">
      <c r="A745" s="774"/>
      <c r="B745" s="775"/>
      <c r="C745" s="796" t="s">
        <v>2706</v>
      </c>
      <c r="D745" s="773"/>
      <c r="E745" s="773"/>
      <c r="F745"/>
    </row>
    <row r="746" spans="1:6">
      <c r="A746" s="774"/>
      <c r="B746" s="775" t="str">
        <f>B$32</f>
        <v>MA</v>
      </c>
      <c r="C746" s="773"/>
      <c r="D746" s="773"/>
      <c r="E746" s="773"/>
      <c r="F746"/>
    </row>
    <row r="747" spans="1:6">
      <c r="A747" s="774"/>
      <c r="B747" s="775" t="str">
        <f>B$33</f>
        <v>S1</v>
      </c>
      <c r="C747" s="773" t="s">
        <v>1284</v>
      </c>
      <c r="D747" s="773"/>
      <c r="E747" s="773"/>
      <c r="F747"/>
    </row>
    <row r="748" spans="1:6">
      <c r="A748" s="774"/>
      <c r="B748" s="775" t="str">
        <f>B$34</f>
        <v>S2</v>
      </c>
      <c r="C748" s="773"/>
      <c r="D748" s="773"/>
      <c r="E748" s="773"/>
      <c r="F748"/>
    </row>
    <row r="749" spans="1:6">
      <c r="A749" s="774"/>
      <c r="B749" s="775" t="str">
        <f>B$35</f>
        <v>S3</v>
      </c>
      <c r="C749" s="859" t="s">
        <v>3524</v>
      </c>
      <c r="D749" s="773" t="s">
        <v>3472</v>
      </c>
      <c r="E749" s="773"/>
      <c r="F749"/>
    </row>
    <row r="750" spans="1:6">
      <c r="A750" s="774"/>
      <c r="B750" s="914" t="str">
        <f>B$36</f>
        <v>S4</v>
      </c>
      <c r="C750" s="854" t="s">
        <v>3524</v>
      </c>
      <c r="D750" s="773" t="s">
        <v>3472</v>
      </c>
      <c r="E750" s="773"/>
      <c r="F750"/>
    </row>
    <row r="751" spans="1:6">
      <c r="A751" s="774"/>
      <c r="B751" s="775"/>
      <c r="C751" s="773"/>
      <c r="D751" s="773"/>
      <c r="E751" s="773"/>
      <c r="F751"/>
    </row>
    <row r="752" spans="1:6" ht="41.4">
      <c r="A752" s="785">
        <v>6.4</v>
      </c>
      <c r="B752" s="786"/>
      <c r="C752" s="787" t="s">
        <v>2707</v>
      </c>
      <c r="D752" s="836"/>
      <c r="E752" s="836"/>
      <c r="F752"/>
    </row>
    <row r="753" spans="1:6" ht="289.8">
      <c r="A753" s="785"/>
      <c r="B753" s="786"/>
      <c r="C753" s="826" t="s">
        <v>2708</v>
      </c>
      <c r="D753" s="836"/>
      <c r="E753" s="836"/>
      <c r="F753"/>
    </row>
    <row r="754" spans="1:6" ht="179.4">
      <c r="A754" s="774" t="s">
        <v>2709</v>
      </c>
      <c r="B754" s="775"/>
      <c r="C754" s="795" t="s">
        <v>3060</v>
      </c>
      <c r="D754" s="773"/>
      <c r="E754" s="773"/>
      <c r="F754"/>
    </row>
    <row r="755" spans="1:6" ht="234.6">
      <c r="A755" s="774"/>
      <c r="B755" s="775"/>
      <c r="C755" s="796" t="s">
        <v>2710</v>
      </c>
      <c r="D755" s="773"/>
      <c r="E755" s="773"/>
      <c r="F755"/>
    </row>
    <row r="756" spans="1:6">
      <c r="A756" s="774"/>
      <c r="B756" s="775" t="str">
        <f>B$32</f>
        <v>MA</v>
      </c>
      <c r="C756" s="773"/>
      <c r="D756" s="773"/>
      <c r="E756" s="773"/>
      <c r="F756"/>
    </row>
    <row r="757" spans="1:6">
      <c r="A757" s="791"/>
      <c r="B757" s="792" t="str">
        <f>B$33</f>
        <v>S1</v>
      </c>
      <c r="C757" s="793" t="s">
        <v>1284</v>
      </c>
      <c r="D757" s="793" t="s">
        <v>1284</v>
      </c>
      <c r="E757" s="793"/>
      <c r="F757" s="794"/>
    </row>
    <row r="758" spans="1:6">
      <c r="A758" s="774"/>
      <c r="B758" s="775" t="str">
        <f>B$34</f>
        <v>S2</v>
      </c>
      <c r="C758" s="773"/>
      <c r="D758" s="773"/>
      <c r="E758" s="773"/>
      <c r="F758"/>
    </row>
    <row r="759" spans="1:6">
      <c r="A759" s="774"/>
      <c r="B759" s="775" t="str">
        <f>B$35</f>
        <v>S3</v>
      </c>
      <c r="C759" s="773"/>
      <c r="D759" s="773"/>
      <c r="E759" s="773"/>
      <c r="F759"/>
    </row>
    <row r="760" spans="1:6">
      <c r="A760" s="774"/>
      <c r="B760" s="775" t="str">
        <f>B$36</f>
        <v>S4</v>
      </c>
      <c r="C760" s="773"/>
      <c r="D760" s="773"/>
      <c r="E760" s="773"/>
      <c r="F760"/>
    </row>
    <row r="761" spans="1:6">
      <c r="A761" s="774"/>
      <c r="B761" s="775"/>
      <c r="C761" s="773"/>
      <c r="D761" s="773"/>
      <c r="E761" s="773"/>
      <c r="F761"/>
    </row>
    <row r="762" spans="1:6" ht="110.4">
      <c r="A762" s="774" t="s">
        <v>2711</v>
      </c>
      <c r="B762" s="775"/>
      <c r="C762" s="795" t="s">
        <v>3061</v>
      </c>
      <c r="D762" s="773"/>
      <c r="E762" s="773"/>
      <c r="F762"/>
    </row>
    <row r="763" spans="1:6">
      <c r="A763" s="774"/>
      <c r="B763" s="775" t="str">
        <f>B$32</f>
        <v>MA</v>
      </c>
      <c r="C763" s="773"/>
      <c r="D763" s="773"/>
      <c r="E763" s="773"/>
      <c r="F763"/>
    </row>
    <row r="764" spans="1:6">
      <c r="A764" s="774"/>
      <c r="B764" s="775" t="str">
        <f>B$33</f>
        <v>S1</v>
      </c>
      <c r="C764" s="773" t="s">
        <v>1284</v>
      </c>
      <c r="D764" s="773"/>
      <c r="E764" s="773"/>
      <c r="F764"/>
    </row>
    <row r="765" spans="1:6">
      <c r="A765" s="774"/>
      <c r="B765" s="775" t="str">
        <f>B$34</f>
        <v>S2</v>
      </c>
      <c r="C765" s="773"/>
      <c r="D765" s="773"/>
      <c r="E765" s="773"/>
      <c r="F765"/>
    </row>
    <row r="766" spans="1:6">
      <c r="A766" s="774"/>
      <c r="B766" s="775" t="str">
        <f>B$35</f>
        <v>S3</v>
      </c>
      <c r="C766" s="773"/>
      <c r="D766" s="773"/>
      <c r="E766" s="773"/>
      <c r="F766"/>
    </row>
    <row r="767" spans="1:6">
      <c r="A767" s="774"/>
      <c r="B767" s="775" t="str">
        <f>B$36</f>
        <v>S4</v>
      </c>
      <c r="C767" s="773"/>
      <c r="D767" s="773"/>
      <c r="E767" s="773"/>
      <c r="F767"/>
    </row>
    <row r="768" spans="1:6">
      <c r="A768" s="774"/>
      <c r="B768" s="775"/>
      <c r="C768" s="773"/>
      <c r="D768" s="773"/>
      <c r="E768" s="773"/>
      <c r="F768"/>
    </row>
    <row r="769" spans="1:6" ht="82.8">
      <c r="A769" s="774" t="s">
        <v>2712</v>
      </c>
      <c r="B769" s="775"/>
      <c r="C769" s="837" t="s">
        <v>2713</v>
      </c>
      <c r="D769" s="773"/>
      <c r="E769" s="773"/>
      <c r="F769"/>
    </row>
    <row r="770" spans="1:6" ht="82.8">
      <c r="A770" s="774"/>
      <c r="B770" s="775"/>
      <c r="C770" s="796" t="s">
        <v>2714</v>
      </c>
      <c r="D770" s="773"/>
      <c r="E770" s="773"/>
      <c r="F770"/>
    </row>
    <row r="771" spans="1:6">
      <c r="A771" s="774"/>
      <c r="B771" s="775" t="str">
        <f>B$32</f>
        <v>MA</v>
      </c>
      <c r="C771" s="773"/>
      <c r="D771" s="773"/>
      <c r="E771" s="773"/>
      <c r="F771"/>
    </row>
    <row r="772" spans="1:6">
      <c r="A772" s="774"/>
      <c r="B772" s="775" t="str">
        <f>B$33</f>
        <v>S1</v>
      </c>
      <c r="C772" s="773" t="s">
        <v>1284</v>
      </c>
      <c r="D772" s="773"/>
      <c r="E772" s="773"/>
      <c r="F772"/>
    </row>
    <row r="773" spans="1:6">
      <c r="A773" s="791"/>
      <c r="B773" s="792" t="str">
        <f>B$34</f>
        <v>S2</v>
      </c>
      <c r="C773" s="800" t="s">
        <v>1284</v>
      </c>
      <c r="D773" s="793" t="s">
        <v>1284</v>
      </c>
      <c r="E773" s="793"/>
      <c r="F773"/>
    </row>
    <row r="774" spans="1:6">
      <c r="A774" s="774"/>
      <c r="B774" s="775" t="str">
        <f>B$35</f>
        <v>S3</v>
      </c>
      <c r="C774" s="773"/>
      <c r="D774" s="773"/>
      <c r="E774" s="773"/>
      <c r="F774"/>
    </row>
    <row r="775" spans="1:6">
      <c r="A775" s="774"/>
      <c r="B775" s="775" t="str">
        <f>B$36</f>
        <v>S4</v>
      </c>
      <c r="C775" s="773"/>
      <c r="D775" s="773"/>
      <c r="E775" s="773"/>
      <c r="F775"/>
    </row>
    <row r="776" spans="1:6">
      <c r="A776" s="774"/>
      <c r="B776" s="775"/>
      <c r="C776" s="773"/>
      <c r="D776" s="773"/>
      <c r="E776" s="773"/>
      <c r="F776"/>
    </row>
    <row r="777" spans="1:6" ht="41.4">
      <c r="A777" s="774" t="s">
        <v>2715</v>
      </c>
      <c r="B777" s="775"/>
      <c r="C777" s="837" t="s">
        <v>2716</v>
      </c>
      <c r="D777" s="773"/>
      <c r="E777" s="773"/>
      <c r="F777"/>
    </row>
    <row r="778" spans="1:6" ht="82.8">
      <c r="A778" s="774"/>
      <c r="B778" s="775"/>
      <c r="C778" s="796" t="s">
        <v>2717</v>
      </c>
      <c r="D778" s="773"/>
      <c r="E778" s="773"/>
      <c r="F778"/>
    </row>
    <row r="779" spans="1:6">
      <c r="A779" s="774"/>
      <c r="B779" s="775" t="str">
        <f>B$32</f>
        <v>MA</v>
      </c>
      <c r="C779" s="773"/>
      <c r="D779" s="773"/>
      <c r="E779" s="773"/>
      <c r="F779"/>
    </row>
    <row r="780" spans="1:6">
      <c r="A780" s="774"/>
      <c r="B780" s="775" t="str">
        <f>B$33</f>
        <v>S1</v>
      </c>
      <c r="C780" s="773" t="s">
        <v>1284</v>
      </c>
      <c r="D780" s="773"/>
      <c r="E780" s="773"/>
      <c r="F780"/>
    </row>
    <row r="781" spans="1:6">
      <c r="A781" s="791"/>
      <c r="B781" s="792" t="str">
        <f>B$34</f>
        <v>S2</v>
      </c>
      <c r="C781" s="793" t="s">
        <v>1284</v>
      </c>
      <c r="D781" s="793" t="s">
        <v>1284</v>
      </c>
      <c r="E781" s="793"/>
      <c r="F781"/>
    </row>
    <row r="782" spans="1:6">
      <c r="A782" s="774"/>
      <c r="B782" s="775" t="str">
        <f>B$35</f>
        <v>S3</v>
      </c>
      <c r="C782" s="773"/>
      <c r="D782" s="773"/>
      <c r="E782" s="773"/>
      <c r="F782"/>
    </row>
    <row r="783" spans="1:6">
      <c r="A783" s="774"/>
      <c r="B783" s="775" t="str">
        <f>B$36</f>
        <v>S4</v>
      </c>
      <c r="C783" s="773"/>
      <c r="D783" s="773"/>
      <c r="E783" s="773"/>
      <c r="F783"/>
    </row>
    <row r="784" spans="1:6">
      <c r="A784" s="774"/>
      <c r="B784" s="775"/>
      <c r="C784" s="773"/>
      <c r="D784" s="773"/>
      <c r="E784" s="773"/>
      <c r="F784"/>
    </row>
    <row r="785" spans="1:6" ht="27.6">
      <c r="A785" s="774" t="s">
        <v>2718</v>
      </c>
      <c r="B785" s="775"/>
      <c r="C785" s="837" t="s">
        <v>2719</v>
      </c>
      <c r="D785" s="773"/>
      <c r="E785" s="773"/>
      <c r="F785"/>
    </row>
    <row r="786" spans="1:6">
      <c r="A786" s="774"/>
      <c r="B786" s="775"/>
      <c r="C786" s="796" t="s">
        <v>2720</v>
      </c>
      <c r="D786" s="773"/>
      <c r="E786" s="773"/>
      <c r="F786"/>
    </row>
    <row r="787" spans="1:6">
      <c r="A787" s="774"/>
      <c r="B787" s="775" t="str">
        <f>B$32</f>
        <v>MA</v>
      </c>
      <c r="C787" s="773"/>
      <c r="D787" s="773"/>
      <c r="E787" s="773"/>
      <c r="F787"/>
    </row>
    <row r="788" spans="1:6">
      <c r="A788" s="791"/>
      <c r="B788" s="792" t="str">
        <f>B$33</f>
        <v>S1</v>
      </c>
      <c r="C788" s="793" t="s">
        <v>1284</v>
      </c>
      <c r="D788" s="793"/>
      <c r="E788" s="793"/>
      <c r="F788" s="794"/>
    </row>
    <row r="789" spans="1:6">
      <c r="A789" s="774"/>
      <c r="B789" s="775" t="str">
        <f>B$34</f>
        <v>S2</v>
      </c>
      <c r="C789" s="773"/>
      <c r="D789" s="773"/>
      <c r="E789" s="773"/>
      <c r="F789"/>
    </row>
    <row r="790" spans="1:6">
      <c r="A790" s="774"/>
      <c r="B790" s="775" t="str">
        <f>B$35</f>
        <v>S3</v>
      </c>
      <c r="C790" s="773"/>
      <c r="D790" s="773"/>
      <c r="E790" s="773"/>
      <c r="F790"/>
    </row>
    <row r="791" spans="1:6">
      <c r="A791" s="774"/>
      <c r="B791" s="775" t="str">
        <f>B$36</f>
        <v>S4</v>
      </c>
      <c r="C791" s="773"/>
      <c r="D791" s="773"/>
      <c r="E791" s="773"/>
      <c r="F791"/>
    </row>
    <row r="792" spans="1:6">
      <c r="A792" s="774"/>
      <c r="B792" s="775"/>
      <c r="C792" s="773"/>
      <c r="D792" s="773"/>
      <c r="E792" s="773"/>
      <c r="F792"/>
    </row>
    <row r="793" spans="1:6" ht="27.6">
      <c r="A793" s="785">
        <v>6.5</v>
      </c>
      <c r="B793" s="786"/>
      <c r="C793" s="787" t="s">
        <v>2721</v>
      </c>
      <c r="D793" s="787"/>
      <c r="E793" s="787"/>
      <c r="F793"/>
    </row>
    <row r="794" spans="1:6" ht="27.6">
      <c r="A794" s="774" t="s">
        <v>2722</v>
      </c>
      <c r="B794" s="775"/>
      <c r="C794" s="784" t="s">
        <v>2723</v>
      </c>
      <c r="D794" s="773"/>
      <c r="E794" s="773"/>
      <c r="F794"/>
    </row>
    <row r="795" spans="1:6" ht="41.4">
      <c r="A795" s="774"/>
      <c r="B795" s="775"/>
      <c r="C795" s="796" t="s">
        <v>2724</v>
      </c>
      <c r="D795" s="773"/>
      <c r="E795" s="773"/>
      <c r="F795"/>
    </row>
    <row r="796" spans="1:6">
      <c r="A796" s="774"/>
      <c r="B796" s="775" t="str">
        <f>B$32</f>
        <v>MA</v>
      </c>
      <c r="C796" s="773"/>
      <c r="D796" s="773"/>
      <c r="E796" s="773"/>
      <c r="F796"/>
    </row>
    <row r="797" spans="1:6">
      <c r="A797" s="774"/>
      <c r="B797" s="775" t="str">
        <f>B$33</f>
        <v>S1</v>
      </c>
      <c r="C797" s="773" t="s">
        <v>1284</v>
      </c>
      <c r="D797" s="773"/>
      <c r="E797" s="773"/>
      <c r="F797"/>
    </row>
    <row r="798" spans="1:6">
      <c r="A798" s="774"/>
      <c r="B798" s="775" t="str">
        <f>B$34</f>
        <v>S2</v>
      </c>
      <c r="C798" s="773"/>
      <c r="D798" s="773"/>
      <c r="E798" s="773"/>
      <c r="F798"/>
    </row>
    <row r="799" spans="1:6">
      <c r="A799" s="774"/>
      <c r="B799" s="775" t="str">
        <f>B$35</f>
        <v>S3</v>
      </c>
      <c r="C799" s="773"/>
      <c r="D799" s="773"/>
      <c r="E799" s="773"/>
      <c r="F799"/>
    </row>
    <row r="800" spans="1:6">
      <c r="A800" s="774"/>
      <c r="B800" s="775" t="str">
        <f>B$36</f>
        <v>S4</v>
      </c>
      <c r="C800" s="773"/>
      <c r="D800" s="773"/>
      <c r="E800" s="773"/>
      <c r="F800"/>
    </row>
    <row r="801" spans="1:6">
      <c r="A801" s="774"/>
      <c r="B801" s="775"/>
      <c r="C801" s="773"/>
      <c r="D801" s="773"/>
      <c r="E801" s="773"/>
      <c r="F801"/>
    </row>
    <row r="802" spans="1:6" ht="27.6">
      <c r="A802" s="774" t="s">
        <v>2725</v>
      </c>
      <c r="B802" s="775"/>
      <c r="C802" s="784" t="s">
        <v>2726</v>
      </c>
      <c r="D802" s="773"/>
      <c r="E802" s="773"/>
      <c r="F802"/>
    </row>
    <row r="803" spans="1:6" ht="96.6">
      <c r="A803" s="774"/>
      <c r="B803" s="775"/>
      <c r="C803" s="796" t="s">
        <v>2727</v>
      </c>
      <c r="D803" s="773"/>
      <c r="E803" s="773"/>
      <c r="F803"/>
    </row>
    <row r="804" spans="1:6">
      <c r="A804" s="774"/>
      <c r="B804" s="775" t="str">
        <f>B$32</f>
        <v>MA</v>
      </c>
      <c r="C804" s="773"/>
      <c r="D804" s="773"/>
      <c r="E804" s="773"/>
      <c r="F804"/>
    </row>
    <row r="805" spans="1:6">
      <c r="A805" s="774"/>
      <c r="B805" s="775" t="str">
        <f>B$33</f>
        <v>S1</v>
      </c>
      <c r="C805" s="773" t="s">
        <v>1284</v>
      </c>
      <c r="D805" s="773"/>
      <c r="E805" s="773"/>
      <c r="F805"/>
    </row>
    <row r="806" spans="1:6">
      <c r="A806" s="774"/>
      <c r="B806" s="775" t="str">
        <f>B$34</f>
        <v>S2</v>
      </c>
      <c r="C806" s="773"/>
      <c r="D806" s="773"/>
      <c r="E806" s="773"/>
      <c r="F806"/>
    </row>
    <row r="807" spans="1:6">
      <c r="A807" s="774"/>
      <c r="B807" s="775" t="str">
        <f>B$35</f>
        <v>S3</v>
      </c>
      <c r="C807" s="773"/>
      <c r="D807" s="773"/>
      <c r="E807" s="773"/>
      <c r="F807"/>
    </row>
    <row r="808" spans="1:6">
      <c r="A808" s="774"/>
      <c r="B808" s="775" t="str">
        <f>B$36</f>
        <v>S4</v>
      </c>
      <c r="C808" s="773"/>
      <c r="D808" s="773"/>
      <c r="E808" s="773"/>
      <c r="F808"/>
    </row>
    <row r="809" spans="1:6">
      <c r="A809" s="774"/>
      <c r="B809" s="775"/>
      <c r="C809" s="773"/>
      <c r="D809" s="773"/>
      <c r="E809" s="773"/>
      <c r="F809"/>
    </row>
    <row r="810" spans="1:6" ht="207">
      <c r="A810" s="774" t="s">
        <v>2728</v>
      </c>
      <c r="B810" s="775"/>
      <c r="C810" s="784" t="s">
        <v>3062</v>
      </c>
      <c r="D810" s="773"/>
      <c r="E810" s="773"/>
      <c r="F810"/>
    </row>
    <row r="811" spans="1:6" ht="303.60000000000002">
      <c r="A811" s="774"/>
      <c r="B811" s="775"/>
      <c r="C811" s="790" t="s">
        <v>2729</v>
      </c>
      <c r="D811" s="773"/>
      <c r="E811" s="773"/>
      <c r="F811"/>
    </row>
    <row r="812" spans="1:6">
      <c r="A812" s="774"/>
      <c r="B812" s="775" t="str">
        <f>B$32</f>
        <v>MA</v>
      </c>
      <c r="C812" s="773"/>
      <c r="D812" s="773"/>
      <c r="E812" s="773"/>
      <c r="F812"/>
    </row>
    <row r="813" spans="1:6">
      <c r="A813" s="791"/>
      <c r="B813" s="792" t="str">
        <f>B$33</f>
        <v>S1</v>
      </c>
      <c r="C813" s="793" t="s">
        <v>1284</v>
      </c>
      <c r="D813" s="793" t="s">
        <v>1284</v>
      </c>
      <c r="E813" s="793"/>
      <c r="F813"/>
    </row>
    <row r="814" spans="1:6">
      <c r="A814" s="791"/>
      <c r="B814" s="792" t="str">
        <f>B$34</f>
        <v>S2</v>
      </c>
      <c r="C814" s="793" t="s">
        <v>1284</v>
      </c>
      <c r="D814" s="793" t="s">
        <v>1284</v>
      </c>
      <c r="E814" s="793"/>
      <c r="F814"/>
    </row>
    <row r="815" spans="1:6">
      <c r="A815" s="774"/>
      <c r="B815" s="775" t="str">
        <f>B$35</f>
        <v>S3</v>
      </c>
      <c r="C815" s="773"/>
      <c r="D815" s="773"/>
      <c r="E815" s="773"/>
      <c r="F815"/>
    </row>
    <row r="816" spans="1:6">
      <c r="A816" s="774"/>
      <c r="B816" s="775" t="str">
        <f>B$36</f>
        <v>S4</v>
      </c>
      <c r="C816" s="773"/>
      <c r="D816" s="773"/>
      <c r="E816" s="773"/>
      <c r="F816"/>
    </row>
    <row r="817" spans="1:6">
      <c r="A817" s="774"/>
      <c r="B817" s="775"/>
      <c r="C817" s="773"/>
      <c r="D817" s="773"/>
      <c r="E817" s="773"/>
      <c r="F817"/>
    </row>
    <row r="818" spans="1:6" ht="193.2">
      <c r="A818" s="774" t="s">
        <v>2730</v>
      </c>
      <c r="B818" s="775"/>
      <c r="C818" s="784" t="s">
        <v>3063</v>
      </c>
      <c r="D818" s="773"/>
      <c r="E818" s="773"/>
      <c r="F818"/>
    </row>
    <row r="819" spans="1:6" ht="276">
      <c r="A819" s="774"/>
      <c r="B819" s="775"/>
      <c r="C819" s="790" t="s">
        <v>2731</v>
      </c>
      <c r="D819" s="773"/>
      <c r="E819" s="773"/>
      <c r="F819"/>
    </row>
    <row r="820" spans="1:6">
      <c r="A820" s="774"/>
      <c r="B820" s="775" t="str">
        <f>B$32</f>
        <v>MA</v>
      </c>
      <c r="C820"/>
      <c r="D820" s="773"/>
      <c r="E820" s="773"/>
      <c r="F820"/>
    </row>
    <row r="821" spans="1:6">
      <c r="A821" s="791"/>
      <c r="B821" s="792" t="str">
        <f>B$33</f>
        <v>S1</v>
      </c>
      <c r="C821" s="793" t="s">
        <v>1284</v>
      </c>
      <c r="D821" s="793" t="s">
        <v>1284</v>
      </c>
      <c r="E821" s="793"/>
      <c r="F821"/>
    </row>
    <row r="822" spans="1:6">
      <c r="A822" s="791"/>
      <c r="B822" s="792" t="str">
        <f>B$34</f>
        <v>S2</v>
      </c>
      <c r="C822" s="793" t="s">
        <v>1284</v>
      </c>
      <c r="D822" s="793" t="s">
        <v>1284</v>
      </c>
      <c r="E822" s="793"/>
      <c r="F822"/>
    </row>
    <row r="823" spans="1:6">
      <c r="A823" s="784"/>
      <c r="B823" s="838" t="str">
        <f>B$35</f>
        <v>S3</v>
      </c>
      <c r="C823" s="839"/>
      <c r="D823" s="773"/>
      <c r="E823" s="773"/>
      <c r="F823" s="839"/>
    </row>
    <row r="824" spans="1:6">
      <c r="A824" s="774"/>
      <c r="B824" s="775" t="str">
        <f>B$36</f>
        <v>S4</v>
      </c>
      <c r="C824" s="773"/>
      <c r="D824" s="773"/>
      <c r="E824" s="773"/>
      <c r="F824"/>
    </row>
    <row r="825" spans="1:6">
      <c r="A825" s="774"/>
      <c r="B825" s="775"/>
      <c r="C825" s="773"/>
      <c r="D825" s="773"/>
      <c r="E825" s="773"/>
      <c r="F825"/>
    </row>
    <row r="826" spans="1:6" ht="124.2">
      <c r="A826" s="774" t="s">
        <v>2732</v>
      </c>
      <c r="B826" s="775"/>
      <c r="C826" s="784" t="s">
        <v>2733</v>
      </c>
      <c r="D826" s="773"/>
      <c r="E826" s="773"/>
      <c r="F826"/>
    </row>
    <row r="827" spans="1:6" ht="276">
      <c r="A827" s="774"/>
      <c r="B827" s="775"/>
      <c r="C827" s="790" t="s">
        <v>3064</v>
      </c>
      <c r="D827" s="773"/>
      <c r="E827" s="773"/>
      <c r="F827"/>
    </row>
    <row r="828" spans="1:6">
      <c r="A828" s="774"/>
      <c r="B828" s="775" t="str">
        <f>B$32</f>
        <v>MA</v>
      </c>
      <c r="C828" s="773"/>
      <c r="D828" s="773"/>
      <c r="E828" s="773"/>
      <c r="F828"/>
    </row>
    <row r="829" spans="1:6">
      <c r="A829" s="774"/>
      <c r="B829" s="775" t="str">
        <f>B$33</f>
        <v>S1</v>
      </c>
      <c r="C829" s="773" t="s">
        <v>1284</v>
      </c>
      <c r="D829" s="773"/>
      <c r="E829" s="773"/>
      <c r="F829"/>
    </row>
    <row r="830" spans="1:6">
      <c r="A830" s="791"/>
      <c r="B830" s="792" t="str">
        <f>B$34</f>
        <v>S2</v>
      </c>
      <c r="C830" s="800" t="s">
        <v>1284</v>
      </c>
      <c r="D830" s="793" t="s">
        <v>1284</v>
      </c>
      <c r="E830" s="793"/>
      <c r="F830"/>
    </row>
    <row r="831" spans="1:6">
      <c r="A831" s="774"/>
      <c r="B831" s="775" t="str">
        <f>B$35</f>
        <v>S3</v>
      </c>
      <c r="C831" s="773"/>
      <c r="D831" s="773"/>
      <c r="E831" s="773"/>
      <c r="F831"/>
    </row>
    <row r="832" spans="1:6">
      <c r="A832" s="774"/>
      <c r="B832" s="775" t="str">
        <f>B$36</f>
        <v>S4</v>
      </c>
      <c r="C832" s="773"/>
      <c r="D832" s="773"/>
      <c r="E832" s="773"/>
      <c r="F832"/>
    </row>
    <row r="833" spans="1:6">
      <c r="A833" s="774"/>
      <c r="B833" s="775"/>
      <c r="C833" s="773"/>
      <c r="D833" s="773"/>
      <c r="E833" s="773"/>
      <c r="F833"/>
    </row>
    <row r="834" spans="1:6" ht="138">
      <c r="A834" s="774" t="s">
        <v>2734</v>
      </c>
      <c r="B834" s="775"/>
      <c r="C834" s="784" t="s">
        <v>2735</v>
      </c>
      <c r="D834" s="773"/>
      <c r="E834" s="773"/>
      <c r="F834"/>
    </row>
    <row r="835" spans="1:6" ht="55.2">
      <c r="A835" s="774"/>
      <c r="B835" s="775"/>
      <c r="C835" s="790" t="s">
        <v>2736</v>
      </c>
      <c r="D835" s="773"/>
      <c r="E835" s="773"/>
      <c r="F835"/>
    </row>
    <row r="836" spans="1:6">
      <c r="A836" s="774"/>
      <c r="B836" s="775" t="str">
        <f>B$32</f>
        <v>MA</v>
      </c>
      <c r="C836" s="773"/>
      <c r="D836" s="773"/>
      <c r="E836" s="773"/>
      <c r="F836"/>
    </row>
    <row r="837" spans="1:6">
      <c r="A837" s="774"/>
      <c r="B837" s="775" t="str">
        <f>B$33</f>
        <v>S1</v>
      </c>
      <c r="C837" s="773" t="s">
        <v>1284</v>
      </c>
      <c r="D837" s="773"/>
      <c r="E837" s="773"/>
      <c r="F837"/>
    </row>
    <row r="838" spans="1:6">
      <c r="A838" s="791"/>
      <c r="B838" s="792" t="str">
        <f>B$34</f>
        <v>S2</v>
      </c>
      <c r="C838" s="793" t="s">
        <v>1284</v>
      </c>
      <c r="D838" s="793" t="s">
        <v>1284</v>
      </c>
      <c r="E838" s="793"/>
      <c r="F838"/>
    </row>
    <row r="839" spans="1:6">
      <c r="A839" s="774"/>
      <c r="B839" s="775" t="str">
        <f>B$35</f>
        <v>S3</v>
      </c>
      <c r="C839" s="773"/>
      <c r="D839" s="773"/>
      <c r="E839" s="773"/>
      <c r="F839"/>
    </row>
    <row r="840" spans="1:6">
      <c r="A840" s="774"/>
      <c r="B840" s="775" t="str">
        <f>B$36</f>
        <v>S4</v>
      </c>
      <c r="C840" s="773"/>
      <c r="D840" s="773"/>
      <c r="E840" s="773"/>
      <c r="F840"/>
    </row>
    <row r="841" spans="1:6">
      <c r="A841" s="774"/>
      <c r="B841" s="775"/>
      <c r="C841" s="773"/>
      <c r="D841" s="773"/>
      <c r="E841" s="773"/>
      <c r="F841"/>
    </row>
    <row r="842" spans="1:6" ht="99">
      <c r="A842" s="774" t="s">
        <v>2737</v>
      </c>
      <c r="B842" s="775"/>
      <c r="C842" s="784" t="s">
        <v>3065</v>
      </c>
      <c r="D842" s="773"/>
      <c r="E842" s="773"/>
      <c r="F842"/>
    </row>
    <row r="843" spans="1:6" ht="55.2">
      <c r="A843" s="774"/>
      <c r="B843" s="775"/>
      <c r="C843" s="790" t="s">
        <v>2738</v>
      </c>
      <c r="D843" s="773"/>
      <c r="E843" s="773"/>
      <c r="F843"/>
    </row>
    <row r="844" spans="1:6">
      <c r="A844" s="774"/>
      <c r="B844" s="775" t="str">
        <f>B$32</f>
        <v>MA</v>
      </c>
      <c r="C844" s="773"/>
      <c r="D844" s="773"/>
      <c r="E844" s="773"/>
      <c r="F844"/>
    </row>
    <row r="845" spans="1:6">
      <c r="A845" s="774"/>
      <c r="B845" s="775" t="str">
        <f>B$33</f>
        <v>S1</v>
      </c>
      <c r="C845" s="773" t="s">
        <v>1284</v>
      </c>
      <c r="D845" s="773"/>
      <c r="E845" s="773"/>
      <c r="F845"/>
    </row>
    <row r="846" spans="1:6">
      <c r="A846" s="791"/>
      <c r="B846" s="792" t="str">
        <f>B$34</f>
        <v>S2</v>
      </c>
      <c r="C846" s="793" t="s">
        <v>1284</v>
      </c>
      <c r="D846" s="793" t="s">
        <v>1284</v>
      </c>
      <c r="E846" s="793"/>
      <c r="F846"/>
    </row>
    <row r="847" spans="1:6">
      <c r="A847" s="774"/>
      <c r="B847" s="775" t="str">
        <f>B$35</f>
        <v>S3</v>
      </c>
      <c r="C847" s="773"/>
      <c r="D847" s="773"/>
      <c r="E847" s="773"/>
      <c r="F847"/>
    </row>
    <row r="848" spans="1:6">
      <c r="A848" s="774"/>
      <c r="B848" s="775" t="str">
        <f>B$36</f>
        <v>S4</v>
      </c>
      <c r="C848" s="773"/>
      <c r="D848" s="773"/>
      <c r="E848" s="773"/>
      <c r="F848"/>
    </row>
    <row r="849" spans="1:6">
      <c r="A849" s="774"/>
      <c r="B849" s="775"/>
      <c r="C849" s="773"/>
      <c r="D849" s="773"/>
      <c r="E849" s="773"/>
      <c r="F849"/>
    </row>
    <row r="850" spans="1:6" ht="27.6">
      <c r="A850" s="774" t="s">
        <v>2739</v>
      </c>
      <c r="B850" s="775"/>
      <c r="C850" s="784" t="s">
        <v>2740</v>
      </c>
      <c r="D850" s="773"/>
      <c r="E850" s="773"/>
      <c r="F850"/>
    </row>
    <row r="851" spans="1:6" ht="69">
      <c r="A851" s="774"/>
      <c r="B851" s="775"/>
      <c r="C851" s="790" t="s">
        <v>2741</v>
      </c>
      <c r="D851" s="773"/>
      <c r="E851" s="773"/>
      <c r="F851"/>
    </row>
    <row r="852" spans="1:6">
      <c r="A852" s="774"/>
      <c r="B852" s="775" t="str">
        <f>B$32</f>
        <v>MA</v>
      </c>
      <c r="C852" s="773"/>
      <c r="D852" s="773"/>
      <c r="E852" s="773"/>
      <c r="F852"/>
    </row>
    <row r="853" spans="1:6">
      <c r="A853" s="791"/>
      <c r="B853" s="792" t="str">
        <f>B$33</f>
        <v>S1</v>
      </c>
      <c r="C853" s="793" t="s">
        <v>1284</v>
      </c>
      <c r="D853" s="793" t="s">
        <v>1284</v>
      </c>
      <c r="E853" s="793"/>
      <c r="F853"/>
    </row>
    <row r="854" spans="1:6">
      <c r="A854" s="774"/>
      <c r="B854" s="775" t="str">
        <f>B$34</f>
        <v>S2</v>
      </c>
      <c r="C854" s="773"/>
      <c r="D854" s="773"/>
      <c r="E854" s="773"/>
      <c r="F854"/>
    </row>
    <row r="855" spans="1:6">
      <c r="A855" s="774"/>
      <c r="B855" s="775" t="str">
        <f>B$35</f>
        <v>S3</v>
      </c>
      <c r="C855" s="773"/>
      <c r="D855" s="773"/>
      <c r="E855" s="773"/>
      <c r="F855"/>
    </row>
    <row r="856" spans="1:6">
      <c r="A856" s="774"/>
      <c r="B856" s="775" t="str">
        <f>B$36</f>
        <v>S4</v>
      </c>
      <c r="C856" s="773"/>
      <c r="D856" s="773"/>
      <c r="E856" s="773"/>
      <c r="F856"/>
    </row>
    <row r="857" spans="1:6">
      <c r="A857" s="774"/>
      <c r="B857" s="775"/>
      <c r="C857" s="773"/>
      <c r="D857" s="773"/>
      <c r="E857" s="773"/>
      <c r="F857"/>
    </row>
    <row r="858" spans="1:6" ht="41.4">
      <c r="A858" s="774" t="s">
        <v>2742</v>
      </c>
      <c r="B858" s="775"/>
      <c r="C858" s="784" t="s">
        <v>2743</v>
      </c>
      <c r="D858" s="773"/>
      <c r="E858" s="773"/>
      <c r="F858"/>
    </row>
    <row r="859" spans="1:6" ht="41.4">
      <c r="A859" s="774"/>
      <c r="B859" s="775"/>
      <c r="C859" s="790" t="s">
        <v>2744</v>
      </c>
      <c r="D859" s="773"/>
      <c r="E859" s="773"/>
      <c r="F859"/>
    </row>
    <row r="860" spans="1:6">
      <c r="A860" s="774"/>
      <c r="B860" s="775" t="str">
        <f>B$32</f>
        <v>MA</v>
      </c>
      <c r="C860" s="773"/>
      <c r="D860" s="773"/>
      <c r="E860" s="773"/>
      <c r="F860"/>
    </row>
    <row r="861" spans="1:6">
      <c r="A861" s="774"/>
      <c r="B861" s="775" t="str">
        <f>B$33</f>
        <v>S1</v>
      </c>
      <c r="C861" s="773" t="s">
        <v>1284</v>
      </c>
      <c r="D861" s="773"/>
      <c r="E861" s="773"/>
      <c r="F861"/>
    </row>
    <row r="862" spans="1:6">
      <c r="A862" s="774"/>
      <c r="B862" s="775" t="str">
        <f>B$34</f>
        <v>S2</v>
      </c>
      <c r="C862" s="773"/>
      <c r="D862" s="773"/>
      <c r="E862" s="773"/>
      <c r="F862"/>
    </row>
    <row r="863" spans="1:6">
      <c r="A863" s="774"/>
      <c r="B863" s="775" t="str">
        <f>B$35</f>
        <v>S3</v>
      </c>
      <c r="C863" s="773"/>
      <c r="D863" s="773"/>
      <c r="E863" s="773"/>
      <c r="F863"/>
    </row>
    <row r="864" spans="1:6">
      <c r="A864" s="774"/>
      <c r="B864" s="775" t="str">
        <f>B$36</f>
        <v>S4</v>
      </c>
      <c r="C864" s="773"/>
      <c r="D864" s="773"/>
      <c r="E864" s="773"/>
      <c r="F864"/>
    </row>
    <row r="865" spans="1:6">
      <c r="A865" s="774"/>
      <c r="B865" s="775"/>
      <c r="C865" s="773"/>
      <c r="D865" s="773"/>
      <c r="E865" s="773"/>
      <c r="F865"/>
    </row>
    <row r="866" spans="1:6" ht="82.8">
      <c r="A866" s="785">
        <v>6.6</v>
      </c>
      <c r="B866" s="786"/>
      <c r="C866" s="787" t="s">
        <v>2745</v>
      </c>
      <c r="D866" s="787"/>
      <c r="E866" s="787"/>
      <c r="F866"/>
    </row>
    <row r="867" spans="1:6" ht="96.6">
      <c r="A867" s="785"/>
      <c r="B867" s="786"/>
      <c r="C867" s="798" t="s">
        <v>2746</v>
      </c>
      <c r="D867" s="787"/>
      <c r="E867" s="787"/>
      <c r="F867"/>
    </row>
    <row r="868" spans="1:6" ht="27.6">
      <c r="A868" s="774" t="s">
        <v>2747</v>
      </c>
      <c r="B868" s="775"/>
      <c r="C868" s="784" t="s">
        <v>2748</v>
      </c>
      <c r="D868" s="773"/>
      <c r="E868" s="773"/>
      <c r="F868"/>
    </row>
    <row r="869" spans="1:6">
      <c r="A869" s="774"/>
      <c r="B869" s="775"/>
      <c r="C869" s="790" t="s">
        <v>2749</v>
      </c>
      <c r="D869" s="773"/>
      <c r="E869" s="773"/>
      <c r="F869"/>
    </row>
    <row r="870" spans="1:6">
      <c r="A870" s="774"/>
      <c r="B870" s="775" t="str">
        <f>B$32</f>
        <v>MA</v>
      </c>
      <c r="C870" s="773"/>
      <c r="D870" s="773"/>
      <c r="E870" s="773"/>
      <c r="F870"/>
    </row>
    <row r="871" spans="1:6">
      <c r="A871" s="774"/>
      <c r="B871" s="775" t="str">
        <f>B$33</f>
        <v>S1</v>
      </c>
      <c r="C871" s="773" t="s">
        <v>1284</v>
      </c>
      <c r="D871" s="773"/>
      <c r="E871" s="773"/>
      <c r="F871"/>
    </row>
    <row r="872" spans="1:6">
      <c r="A872" s="791"/>
      <c r="B872" s="792" t="str">
        <f>B$34</f>
        <v>S2</v>
      </c>
      <c r="C872" s="800" t="s">
        <v>1284</v>
      </c>
      <c r="D872" s="793" t="s">
        <v>1284</v>
      </c>
      <c r="E872" s="828" t="s">
        <v>1284</v>
      </c>
      <c r="F872"/>
    </row>
    <row r="873" spans="1:6">
      <c r="A873" s="774"/>
      <c r="B873" s="775" t="str">
        <f>B$35</f>
        <v>S3</v>
      </c>
      <c r="C873" s="773"/>
      <c r="D873" s="773"/>
      <c r="E873" s="773"/>
      <c r="F873"/>
    </row>
    <row r="874" spans="1:6">
      <c r="A874" s="774"/>
      <c r="B874" s="775" t="str">
        <f>B$36</f>
        <v>S4</v>
      </c>
      <c r="C874" s="773"/>
      <c r="D874" s="773"/>
      <c r="E874" s="773"/>
      <c r="F874"/>
    </row>
    <row r="875" spans="1:6">
      <c r="A875" s="774"/>
      <c r="B875" s="775"/>
      <c r="C875" s="773"/>
      <c r="D875" s="773"/>
      <c r="E875" s="773"/>
      <c r="F875"/>
    </row>
    <row r="876" spans="1:6" ht="303.60000000000002">
      <c r="A876" s="774" t="s">
        <v>2750</v>
      </c>
      <c r="B876" s="775"/>
      <c r="C876" s="837" t="s">
        <v>3066</v>
      </c>
      <c r="D876" s="773"/>
      <c r="E876" s="773"/>
      <c r="F876"/>
    </row>
    <row r="877" spans="1:6" ht="124.2">
      <c r="A877" s="774"/>
      <c r="B877" s="775"/>
      <c r="C877" s="790" t="s">
        <v>2751</v>
      </c>
      <c r="D877" s="773"/>
      <c r="E877" s="773"/>
      <c r="F877"/>
    </row>
    <row r="878" spans="1:6">
      <c r="A878" s="774"/>
      <c r="B878" s="775" t="str">
        <f>B$32</f>
        <v>MA</v>
      </c>
      <c r="C878" s="773"/>
      <c r="D878" s="773"/>
      <c r="E878" s="773"/>
      <c r="F878"/>
    </row>
    <row r="879" spans="1:6">
      <c r="A879" s="774"/>
      <c r="B879" s="775" t="str">
        <f>B$33</f>
        <v>S1</v>
      </c>
      <c r="C879" s="773" t="s">
        <v>1284</v>
      </c>
      <c r="D879" s="773"/>
      <c r="E879" s="773"/>
      <c r="F879"/>
    </row>
    <row r="880" spans="1:6">
      <c r="A880" s="774"/>
      <c r="B880" s="775" t="str">
        <f>B$34</f>
        <v>S2</v>
      </c>
      <c r="C880" s="773"/>
      <c r="D880" s="773"/>
      <c r="E880" s="773"/>
      <c r="F880"/>
    </row>
    <row r="881" spans="1:6">
      <c r="A881" s="774"/>
      <c r="B881" s="775" t="str">
        <f>B$35</f>
        <v>S3</v>
      </c>
      <c r="C881" s="773"/>
      <c r="D881" s="773"/>
      <c r="E881" s="773"/>
      <c r="F881"/>
    </row>
    <row r="882" spans="1:6">
      <c r="A882" s="774"/>
      <c r="B882" s="775" t="str">
        <f>B$36</f>
        <v>S4</v>
      </c>
      <c r="C882" s="773"/>
      <c r="D882" s="773"/>
      <c r="E882" s="773"/>
      <c r="F882"/>
    </row>
    <row r="883" spans="1:6">
      <c r="A883" s="774"/>
      <c r="B883" s="775"/>
      <c r="C883" s="773"/>
      <c r="D883" s="773"/>
      <c r="E883" s="773"/>
      <c r="F883"/>
    </row>
    <row r="884" spans="1:6" ht="55.2">
      <c r="A884" s="774" t="s">
        <v>2752</v>
      </c>
      <c r="B884" s="775"/>
      <c r="C884" s="784" t="s">
        <v>2753</v>
      </c>
      <c r="D884" s="773"/>
      <c r="E884" s="773"/>
      <c r="F884"/>
    </row>
    <row r="885" spans="1:6" ht="41.4">
      <c r="A885" s="774"/>
      <c r="B885" s="775"/>
      <c r="C885" s="790" t="s">
        <v>2754</v>
      </c>
      <c r="D885" s="773"/>
      <c r="E885" s="773"/>
      <c r="F885"/>
    </row>
    <row r="886" spans="1:6">
      <c r="A886" s="774"/>
      <c r="B886" s="775" t="str">
        <f>B$32</f>
        <v>MA</v>
      </c>
      <c r="C886" s="773"/>
      <c r="D886" s="773"/>
      <c r="E886" s="773"/>
      <c r="F886"/>
    </row>
    <row r="887" spans="1:6">
      <c r="A887" s="774"/>
      <c r="B887" s="775" t="str">
        <f>B$33</f>
        <v>S1</v>
      </c>
      <c r="C887" s="773" t="s">
        <v>1284</v>
      </c>
      <c r="D887" s="773"/>
      <c r="E887" s="773"/>
      <c r="F887"/>
    </row>
    <row r="888" spans="1:6">
      <c r="A888" s="774"/>
      <c r="B888" s="775" t="str">
        <f>B$34</f>
        <v>S2</v>
      </c>
      <c r="C888" s="773"/>
      <c r="D888" s="773"/>
      <c r="E888" s="773"/>
      <c r="F888"/>
    </row>
    <row r="889" spans="1:6">
      <c r="A889" s="774"/>
      <c r="B889" s="775" t="str">
        <f>B$35</f>
        <v>S3</v>
      </c>
      <c r="C889" s="773"/>
      <c r="D889" s="773"/>
      <c r="E889" s="773"/>
      <c r="F889"/>
    </row>
    <row r="890" spans="1:6">
      <c r="A890" s="774"/>
      <c r="B890" s="775" t="str">
        <f>B$36</f>
        <v>S4</v>
      </c>
      <c r="C890" s="773"/>
      <c r="D890" s="773"/>
      <c r="E890" s="773"/>
      <c r="F890"/>
    </row>
    <row r="891" spans="1:6">
      <c r="A891" s="774"/>
      <c r="B891" s="775"/>
      <c r="C891" s="773"/>
      <c r="D891" s="773"/>
      <c r="E891" s="773"/>
      <c r="F891"/>
    </row>
    <row r="892" spans="1:6" ht="207">
      <c r="A892" s="774" t="s">
        <v>2755</v>
      </c>
      <c r="B892" s="775"/>
      <c r="C892" s="784" t="s">
        <v>3067</v>
      </c>
      <c r="D892" s="773"/>
      <c r="E892" s="773"/>
      <c r="F892"/>
    </row>
    <row r="893" spans="1:6">
      <c r="A893" s="774"/>
      <c r="B893" s="775"/>
      <c r="C893" s="799"/>
      <c r="D893" s="773"/>
      <c r="E893" s="773"/>
      <c r="F893"/>
    </row>
    <row r="894" spans="1:6">
      <c r="A894" s="774"/>
      <c r="B894" s="775" t="str">
        <f>B$32</f>
        <v>MA</v>
      </c>
      <c r="C894" s="773"/>
      <c r="D894" s="773"/>
      <c r="E894" s="773"/>
      <c r="F894"/>
    </row>
    <row r="895" spans="1:6">
      <c r="A895" s="774"/>
      <c r="B895" s="775" t="str">
        <f>B$33</f>
        <v>S1</v>
      </c>
      <c r="C895" s="773" t="s">
        <v>1284</v>
      </c>
      <c r="D895" s="773"/>
      <c r="E895" s="773"/>
      <c r="F895"/>
    </row>
    <row r="896" spans="1:6">
      <c r="A896" s="774"/>
      <c r="B896" s="775" t="str">
        <f>B$34</f>
        <v>S2</v>
      </c>
      <c r="C896" s="773"/>
      <c r="D896" s="773"/>
      <c r="E896" s="773"/>
      <c r="F896"/>
    </row>
    <row r="897" spans="1:6">
      <c r="A897" s="774"/>
      <c r="B897" s="775" t="str">
        <f>B$35</f>
        <v>S3</v>
      </c>
      <c r="C897" s="773"/>
      <c r="D897" s="773"/>
      <c r="E897" s="773"/>
      <c r="F897"/>
    </row>
    <row r="898" spans="1:6">
      <c r="A898" s="774"/>
      <c r="B898" s="775" t="str">
        <f>B$36</f>
        <v>S4</v>
      </c>
      <c r="C898" s="773"/>
      <c r="D898" s="773"/>
      <c r="E898" s="773"/>
      <c r="F898"/>
    </row>
    <row r="899" spans="1:6">
      <c r="A899" s="774"/>
      <c r="B899" s="775"/>
      <c r="C899" s="773"/>
      <c r="D899" s="773"/>
      <c r="E899" s="773"/>
      <c r="F899"/>
    </row>
    <row r="900" spans="1:6" ht="69">
      <c r="A900" s="774" t="s">
        <v>2756</v>
      </c>
      <c r="B900" s="775"/>
      <c r="C900" s="784" t="s">
        <v>3068</v>
      </c>
      <c r="D900" s="773"/>
      <c r="E900" s="773"/>
      <c r="F900"/>
    </row>
    <row r="901" spans="1:6">
      <c r="A901" s="774"/>
      <c r="B901" s="775" t="str">
        <f>B$32</f>
        <v>MA</v>
      </c>
      <c r="C901"/>
      <c r="D901" s="773" t="s">
        <v>1284</v>
      </c>
      <c r="E901" s="773"/>
      <c r="F901"/>
    </row>
    <row r="902" spans="1:6">
      <c r="A902" s="791"/>
      <c r="B902" s="792" t="str">
        <f>B$33</f>
        <v>S1</v>
      </c>
      <c r="C902" s="793" t="s">
        <v>1284</v>
      </c>
      <c r="D902" s="793" t="s">
        <v>1284</v>
      </c>
      <c r="E902" s="793"/>
      <c r="F902"/>
    </row>
    <row r="903" spans="1:6">
      <c r="A903" s="791"/>
      <c r="B903" s="792" t="str">
        <f>B$34</f>
        <v>S2</v>
      </c>
      <c r="C903" s="800" t="s">
        <v>1284</v>
      </c>
      <c r="D903" s="793" t="s">
        <v>1284</v>
      </c>
      <c r="E903" s="793"/>
      <c r="F903"/>
    </row>
    <row r="904" spans="1:6">
      <c r="A904" s="774"/>
      <c r="B904" s="775" t="str">
        <f>B$35</f>
        <v>S3</v>
      </c>
      <c r="C904" s="773"/>
      <c r="D904" s="773"/>
      <c r="E904" s="773"/>
      <c r="F904"/>
    </row>
    <row r="905" spans="1:6">
      <c r="A905" s="774"/>
      <c r="B905" s="775" t="str">
        <f>B$36</f>
        <v>S4</v>
      </c>
      <c r="C905" s="773"/>
      <c r="D905" s="773"/>
      <c r="E905" s="773"/>
      <c r="F905"/>
    </row>
    <row r="906" spans="1:6">
      <c r="A906" s="774"/>
      <c r="B906" s="775"/>
      <c r="C906" s="773"/>
      <c r="D906" s="773"/>
      <c r="E906" s="773"/>
      <c r="F906"/>
    </row>
    <row r="907" spans="1:6" ht="27.6">
      <c r="A907" s="785">
        <v>6.7</v>
      </c>
      <c r="B907" s="786"/>
      <c r="C907" s="787" t="s">
        <v>2757</v>
      </c>
      <c r="D907" s="787"/>
      <c r="E907" s="787"/>
      <c r="F907"/>
    </row>
    <row r="908" spans="1:6" ht="27.6">
      <c r="A908" s="774" t="s">
        <v>2758</v>
      </c>
      <c r="B908" s="775"/>
      <c r="C908" s="784" t="s">
        <v>2759</v>
      </c>
      <c r="D908" s="773"/>
      <c r="E908" s="773"/>
      <c r="F908"/>
    </row>
    <row r="909" spans="1:6" ht="27.6">
      <c r="A909" s="774"/>
      <c r="B909" s="775"/>
      <c r="C909" s="790" t="s">
        <v>2760</v>
      </c>
      <c r="D909" s="773"/>
      <c r="E909" s="773"/>
      <c r="F909"/>
    </row>
    <row r="910" spans="1:6">
      <c r="A910" s="774"/>
      <c r="B910" s="775" t="str">
        <f>B$32</f>
        <v>MA</v>
      </c>
      <c r="C910" s="773"/>
      <c r="D910" s="773"/>
      <c r="E910" s="773"/>
      <c r="F910"/>
    </row>
    <row r="911" spans="1:6">
      <c r="A911" s="774"/>
      <c r="B911" s="775" t="s">
        <v>48</v>
      </c>
      <c r="C911" s="773" t="s">
        <v>1284</v>
      </c>
      <c r="D911" s="773"/>
      <c r="E911" s="773"/>
      <c r="F911"/>
    </row>
    <row r="912" spans="1:6">
      <c r="A912" s="774"/>
      <c r="B912" s="775" t="str">
        <f>B$34</f>
        <v>S2</v>
      </c>
      <c r="C912" s="773"/>
      <c r="D912" s="773"/>
      <c r="E912" s="773"/>
      <c r="F912"/>
    </row>
    <row r="913" spans="1:6">
      <c r="A913" s="774"/>
      <c r="B913" s="775" t="str">
        <f>B$35</f>
        <v>S3</v>
      </c>
      <c r="C913" s="773"/>
      <c r="D913" s="773"/>
      <c r="E913" s="773"/>
      <c r="F913"/>
    </row>
    <row r="914" spans="1:6">
      <c r="A914" s="774"/>
      <c r="B914" s="775" t="str">
        <f>B$36</f>
        <v>S4</v>
      </c>
      <c r="C914" s="773"/>
      <c r="D914" s="773"/>
      <c r="E914" s="773"/>
      <c r="F914"/>
    </row>
    <row r="915" spans="1:6">
      <c r="A915" s="774"/>
      <c r="B915" s="775"/>
      <c r="C915" s="773"/>
      <c r="D915" s="773"/>
      <c r="E915" s="773"/>
      <c r="F915"/>
    </row>
    <row r="916" spans="1:6" ht="41.4">
      <c r="A916" s="774" t="s">
        <v>2761</v>
      </c>
      <c r="B916" s="775"/>
      <c r="C916" s="784" t="s">
        <v>2762</v>
      </c>
      <c r="D916" s="773"/>
      <c r="E916" s="773"/>
      <c r="F916"/>
    </row>
    <row r="917" spans="1:6" ht="27.6">
      <c r="A917" s="774"/>
      <c r="B917" s="775"/>
      <c r="C917" s="790" t="s">
        <v>2763</v>
      </c>
      <c r="D917" s="773"/>
      <c r="E917" s="773"/>
      <c r="F917"/>
    </row>
    <row r="918" spans="1:6">
      <c r="A918" s="774"/>
      <c r="B918" s="775" t="str">
        <f>B$32</f>
        <v>MA</v>
      </c>
      <c r="C918" s="773"/>
      <c r="D918" s="773"/>
      <c r="E918" s="773"/>
      <c r="F918"/>
    </row>
    <row r="919" spans="1:6">
      <c r="A919" s="774"/>
      <c r="B919" s="775" t="s">
        <v>48</v>
      </c>
      <c r="C919" s="773" t="s">
        <v>1284</v>
      </c>
      <c r="D919" s="773"/>
      <c r="E919" s="773"/>
      <c r="F919"/>
    </row>
    <row r="920" spans="1:6">
      <c r="A920" s="774"/>
      <c r="B920" s="775" t="str">
        <f>B$34</f>
        <v>S2</v>
      </c>
      <c r="C920" s="773"/>
      <c r="D920" s="773"/>
      <c r="E920" s="773"/>
      <c r="F920"/>
    </row>
    <row r="921" spans="1:6">
      <c r="A921" s="774"/>
      <c r="B921" s="775" t="str">
        <f>B$35</f>
        <v>S3</v>
      </c>
      <c r="C921" s="773"/>
      <c r="D921" s="773"/>
      <c r="E921" s="773"/>
      <c r="F921"/>
    </row>
    <row r="922" spans="1:6">
      <c r="A922" s="774"/>
      <c r="B922" s="775" t="str">
        <f>B$36</f>
        <v>S4</v>
      </c>
      <c r="C922" s="773"/>
      <c r="D922" s="773"/>
      <c r="E922" s="773"/>
      <c r="F922"/>
    </row>
    <row r="923" spans="1:6">
      <c r="A923" s="774"/>
      <c r="B923" s="775"/>
      <c r="C923" s="773"/>
      <c r="D923" s="773"/>
      <c r="E923" s="773"/>
      <c r="F923"/>
    </row>
    <row r="924" spans="1:6" ht="55.2">
      <c r="A924" s="774" t="s">
        <v>2764</v>
      </c>
      <c r="B924" s="775"/>
      <c r="C924" s="784" t="s">
        <v>2765</v>
      </c>
      <c r="D924" s="773"/>
      <c r="E924" s="773"/>
      <c r="F924"/>
    </row>
    <row r="925" spans="1:6" ht="27.6">
      <c r="A925" s="774"/>
      <c r="B925" s="775"/>
      <c r="C925" s="790" t="s">
        <v>2766</v>
      </c>
      <c r="D925" s="773"/>
      <c r="E925" s="773"/>
      <c r="F925"/>
    </row>
    <row r="926" spans="1:6">
      <c r="A926" s="774"/>
      <c r="B926" s="775" t="str">
        <f>B$32</f>
        <v>MA</v>
      </c>
      <c r="C926" s="773"/>
      <c r="D926" s="773"/>
      <c r="E926" s="773"/>
      <c r="F926"/>
    </row>
    <row r="927" spans="1:6">
      <c r="A927" s="774"/>
      <c r="B927" s="775" t="s">
        <v>48</v>
      </c>
      <c r="C927" s="773" t="s">
        <v>1284</v>
      </c>
      <c r="D927" s="773"/>
      <c r="E927" s="773"/>
      <c r="F927"/>
    </row>
    <row r="928" spans="1:6">
      <c r="A928" s="774"/>
      <c r="B928" s="775" t="str">
        <f>B$34</f>
        <v>S2</v>
      </c>
      <c r="C928" s="773"/>
      <c r="D928" s="773"/>
      <c r="E928" s="773"/>
      <c r="F928"/>
    </row>
    <row r="929" spans="1:6">
      <c r="A929" s="774"/>
      <c r="B929" s="775" t="str">
        <f>B$35</f>
        <v>S3</v>
      </c>
      <c r="C929" s="773"/>
      <c r="D929" s="773"/>
      <c r="E929" s="773"/>
      <c r="F929"/>
    </row>
    <row r="930" spans="1:6">
      <c r="A930" s="774"/>
      <c r="B930" s="775" t="str">
        <f>B$36</f>
        <v>S4</v>
      </c>
      <c r="C930" s="773"/>
      <c r="D930" s="773"/>
      <c r="E930" s="773"/>
      <c r="F930"/>
    </row>
    <row r="931" spans="1:6">
      <c r="A931" s="774"/>
      <c r="B931" s="775"/>
      <c r="C931" s="773"/>
      <c r="D931" s="773"/>
      <c r="E931" s="773"/>
      <c r="F931"/>
    </row>
    <row r="932" spans="1:6" ht="41.4">
      <c r="A932" s="785">
        <v>6.8</v>
      </c>
      <c r="B932" s="786"/>
      <c r="C932" s="787" t="s">
        <v>2767</v>
      </c>
      <c r="D932" s="787"/>
      <c r="E932" s="787"/>
      <c r="F932"/>
    </row>
    <row r="933" spans="1:6" ht="69">
      <c r="A933" s="785"/>
      <c r="B933" s="786"/>
      <c r="C933" s="798" t="s">
        <v>2768</v>
      </c>
      <c r="D933" s="787"/>
      <c r="E933" s="787"/>
      <c r="F933"/>
    </row>
    <row r="934" spans="1:6" ht="55.2">
      <c r="A934" s="774" t="s">
        <v>2769</v>
      </c>
      <c r="B934" s="775"/>
      <c r="C934" s="784" t="s">
        <v>2770</v>
      </c>
      <c r="D934" s="773"/>
      <c r="E934" s="773"/>
      <c r="F934"/>
    </row>
    <row r="935" spans="1:6">
      <c r="A935" s="774"/>
      <c r="B935" s="775" t="str">
        <f>B$32</f>
        <v>MA</v>
      </c>
      <c r="C935" s="773"/>
      <c r="D935" s="773"/>
      <c r="E935" s="773"/>
      <c r="F935"/>
    </row>
    <row r="936" spans="1:6">
      <c r="A936" s="791"/>
      <c r="B936" s="792" t="str">
        <f>B$33</f>
        <v>S1</v>
      </c>
      <c r="C936" s="793" t="s">
        <v>1284</v>
      </c>
      <c r="D936" s="793" t="s">
        <v>1284</v>
      </c>
      <c r="E936" s="793"/>
      <c r="F936"/>
    </row>
    <row r="937" spans="1:6">
      <c r="A937" s="774"/>
      <c r="B937" s="775" t="str">
        <f>B$34</f>
        <v>S2</v>
      </c>
      <c r="C937" s="773"/>
      <c r="D937" s="773"/>
      <c r="E937" s="773"/>
      <c r="F937"/>
    </row>
    <row r="938" spans="1:6">
      <c r="A938" s="774"/>
      <c r="B938" s="775" t="str">
        <f>B$35</f>
        <v>S3</v>
      </c>
      <c r="C938" s="773"/>
      <c r="D938" s="773"/>
      <c r="E938" s="773"/>
      <c r="F938"/>
    </row>
    <row r="939" spans="1:6">
      <c r="A939" s="774"/>
      <c r="B939" s="775" t="str">
        <f>B$36</f>
        <v>S4</v>
      </c>
      <c r="C939" s="773"/>
      <c r="D939" s="773"/>
      <c r="E939" s="773"/>
      <c r="F939"/>
    </row>
    <row r="940" spans="1:6">
      <c r="A940" s="774"/>
      <c r="B940" s="775"/>
      <c r="C940" s="773"/>
      <c r="D940" s="773"/>
      <c r="E940" s="773"/>
      <c r="F940"/>
    </row>
    <row r="941" spans="1:6">
      <c r="A941" s="774" t="s">
        <v>2771</v>
      </c>
      <c r="B941" s="775"/>
      <c r="C941" s="784" t="s">
        <v>2772</v>
      </c>
      <c r="D941" s="773"/>
      <c r="E941" s="773"/>
      <c r="F941"/>
    </row>
    <row r="942" spans="1:6">
      <c r="A942" s="774"/>
      <c r="B942" s="775" t="str">
        <f>B$32</f>
        <v>MA</v>
      </c>
      <c r="C942" s="773"/>
      <c r="D942" s="773"/>
      <c r="E942" s="773"/>
      <c r="F942"/>
    </row>
    <row r="943" spans="1:6">
      <c r="A943" s="791"/>
      <c r="B943" s="792" t="str">
        <f>B$33</f>
        <v>S1</v>
      </c>
      <c r="C943" s="793" t="s">
        <v>1284</v>
      </c>
      <c r="D943" s="793"/>
      <c r="E943" s="793"/>
      <c r="F943"/>
    </row>
    <row r="944" spans="1:6">
      <c r="A944" s="791"/>
      <c r="B944" s="792" t="str">
        <f>B$34</f>
        <v>S2</v>
      </c>
      <c r="C944" s="793"/>
      <c r="D944" s="793"/>
      <c r="E944" s="793"/>
      <c r="F944"/>
    </row>
    <row r="945" spans="1:6">
      <c r="A945" s="791"/>
      <c r="B945" s="792" t="str">
        <f>B$35</f>
        <v>S3</v>
      </c>
      <c r="C945" s="793"/>
      <c r="D945" s="793"/>
      <c r="E945" s="793"/>
      <c r="F945"/>
    </row>
    <row r="946" spans="1:6">
      <c r="A946" s="791"/>
      <c r="B946" s="792" t="str">
        <f>B$36</f>
        <v>S4</v>
      </c>
      <c r="C946" s="793"/>
      <c r="D946" s="793"/>
      <c r="E946" s="793"/>
      <c r="F946"/>
    </row>
    <row r="947" spans="1:6">
      <c r="A947" s="791"/>
      <c r="B947" s="792"/>
      <c r="C947" s="793"/>
      <c r="D947" s="793"/>
      <c r="E947" s="793"/>
      <c r="F947"/>
    </row>
    <row r="948" spans="1:6" ht="55.2">
      <c r="A948" s="791" t="s">
        <v>2773</v>
      </c>
      <c r="B948" s="792"/>
      <c r="C948" s="811" t="s">
        <v>2774</v>
      </c>
      <c r="D948" s="793"/>
      <c r="E948" s="793"/>
      <c r="F948"/>
    </row>
    <row r="949" spans="1:6">
      <c r="A949" s="791"/>
      <c r="B949" s="792" t="str">
        <f>B$32</f>
        <v>MA</v>
      </c>
      <c r="C949" s="793"/>
      <c r="D949" s="793"/>
      <c r="E949" s="793"/>
      <c r="F949"/>
    </row>
    <row r="950" spans="1:6">
      <c r="A950" s="791"/>
      <c r="B950" s="792" t="str">
        <f>B$33</f>
        <v>S1</v>
      </c>
      <c r="C950" s="793" t="s">
        <v>1284</v>
      </c>
      <c r="D950" s="793" t="s">
        <v>1284</v>
      </c>
      <c r="E950" s="793"/>
      <c r="F950"/>
    </row>
    <row r="951" spans="1:6">
      <c r="A951" s="791"/>
      <c r="B951" s="792" t="str">
        <f>B$34</f>
        <v>S2</v>
      </c>
      <c r="C951" s="793"/>
      <c r="D951" s="793"/>
      <c r="E951" s="793"/>
      <c r="F951"/>
    </row>
    <row r="952" spans="1:6">
      <c r="A952" s="791"/>
      <c r="B952" s="792" t="str">
        <f>B$35</f>
        <v>S3</v>
      </c>
      <c r="C952" s="793"/>
      <c r="D952" s="793"/>
      <c r="E952" s="793"/>
      <c r="F952"/>
    </row>
    <row r="953" spans="1:6">
      <c r="A953" s="791"/>
      <c r="B953" s="792" t="str">
        <f>B$36</f>
        <v>S4</v>
      </c>
      <c r="C953" s="793"/>
      <c r="D953" s="793"/>
      <c r="E953" s="793"/>
      <c r="F953"/>
    </row>
    <row r="954" spans="1:6">
      <c r="A954" s="791"/>
      <c r="B954" s="792"/>
      <c r="C954" s="793"/>
      <c r="D954" s="793"/>
      <c r="E954" s="793"/>
      <c r="F954"/>
    </row>
    <row r="955" spans="1:6">
      <c r="A955" s="791" t="s">
        <v>2775</v>
      </c>
      <c r="B955" s="792"/>
      <c r="C955" s="811" t="s">
        <v>2776</v>
      </c>
      <c r="D955" s="793"/>
      <c r="E955" s="793"/>
      <c r="F955"/>
    </row>
    <row r="956" spans="1:6">
      <c r="A956" s="791"/>
      <c r="B956" s="792" t="str">
        <f>B$32</f>
        <v>MA</v>
      </c>
      <c r="C956" s="793"/>
      <c r="D956" s="793"/>
      <c r="E956" s="793"/>
      <c r="F956"/>
    </row>
    <row r="957" spans="1:6">
      <c r="A957" s="791"/>
      <c r="B957" s="792" t="str">
        <f>B$33</f>
        <v>S1</v>
      </c>
      <c r="C957" s="793" t="s">
        <v>1284</v>
      </c>
      <c r="D957" s="793" t="s">
        <v>1284</v>
      </c>
      <c r="E957" s="793"/>
      <c r="F957"/>
    </row>
    <row r="958" spans="1:6">
      <c r="A958" s="791"/>
      <c r="B958" s="792" t="str">
        <f>B$34</f>
        <v>S2</v>
      </c>
      <c r="C958" s="793"/>
      <c r="D958" s="793"/>
      <c r="E958" s="793"/>
      <c r="F958"/>
    </row>
    <row r="959" spans="1:6">
      <c r="A959" s="791"/>
      <c r="B959" s="792" t="str">
        <f>B$35</f>
        <v>S3</v>
      </c>
      <c r="C959" s="793"/>
      <c r="D959" s="793"/>
      <c r="E959" s="793"/>
      <c r="F959"/>
    </row>
    <row r="960" spans="1:6">
      <c r="A960" s="774"/>
      <c r="B960" s="775" t="str">
        <f>B$36</f>
        <v>S4</v>
      </c>
      <c r="C960" s="773"/>
      <c r="D960" s="773"/>
      <c r="E960" s="773"/>
      <c r="F960"/>
    </row>
    <row r="961" spans="1:6">
      <c r="A961" s="774"/>
      <c r="B961" s="775"/>
      <c r="C961" s="773"/>
      <c r="D961" s="773"/>
      <c r="E961" s="773"/>
      <c r="F961"/>
    </row>
    <row r="962" spans="1:6" ht="27.6">
      <c r="A962" s="785">
        <v>6.9</v>
      </c>
      <c r="B962" s="786"/>
      <c r="C962" s="787" t="s">
        <v>2777</v>
      </c>
      <c r="D962" s="787"/>
      <c r="E962" s="787"/>
      <c r="F962"/>
    </row>
    <row r="963" spans="1:6" ht="41.4">
      <c r="A963" s="785"/>
      <c r="B963" s="786"/>
      <c r="C963" s="798" t="s">
        <v>2778</v>
      </c>
      <c r="D963" s="787"/>
      <c r="E963" s="787"/>
      <c r="F963"/>
    </row>
    <row r="964" spans="1:6" ht="27.6">
      <c r="A964" s="774" t="s">
        <v>2779</v>
      </c>
      <c r="B964" s="775"/>
      <c r="C964" s="784" t="s">
        <v>2780</v>
      </c>
      <c r="D964" s="773"/>
      <c r="E964" s="773"/>
      <c r="F964"/>
    </row>
    <row r="965" spans="1:6" ht="110.4">
      <c r="A965" s="774"/>
      <c r="B965" s="775"/>
      <c r="C965" s="790" t="s">
        <v>2781</v>
      </c>
      <c r="D965" s="773"/>
      <c r="E965" s="773"/>
      <c r="F965"/>
    </row>
    <row r="966" spans="1:6">
      <c r="A966" s="774"/>
      <c r="B966" s="775" t="str">
        <f>B$32</f>
        <v>MA</v>
      </c>
      <c r="C966" s="773"/>
      <c r="D966" s="773"/>
      <c r="E966" s="773"/>
      <c r="F966"/>
    </row>
    <row r="967" spans="1:6">
      <c r="A967" s="791"/>
      <c r="B967" s="792" t="str">
        <f>B$33</f>
        <v>S1</v>
      </c>
      <c r="C967" s="793" t="s">
        <v>1284</v>
      </c>
      <c r="D967" s="793" t="s">
        <v>1284</v>
      </c>
      <c r="E967" s="793"/>
      <c r="F967"/>
    </row>
    <row r="968" spans="1:6">
      <c r="A968" s="791"/>
      <c r="B968" s="792" t="str">
        <f>B$34</f>
        <v>S2</v>
      </c>
      <c r="C968" s="793"/>
      <c r="D968" s="793"/>
      <c r="E968" s="793"/>
      <c r="F968"/>
    </row>
    <row r="969" spans="1:6" ht="55.2">
      <c r="A969" s="791"/>
      <c r="B969" s="792" t="str">
        <f>B$35</f>
        <v>S3</v>
      </c>
      <c r="C969" s="859" t="s">
        <v>3525</v>
      </c>
      <c r="D969" s="793" t="s">
        <v>3472</v>
      </c>
      <c r="E969" s="793"/>
      <c r="F969"/>
    </row>
    <row r="970" spans="1:6" ht="55.2">
      <c r="A970" s="791"/>
      <c r="B970" s="914" t="str">
        <f>B$36</f>
        <v>S4</v>
      </c>
      <c r="C970" s="859" t="s">
        <v>3731</v>
      </c>
      <c r="D970" s="793" t="s">
        <v>3472</v>
      </c>
      <c r="E970" s="793"/>
      <c r="F970"/>
    </row>
    <row r="971" spans="1:6">
      <c r="A971" s="791"/>
      <c r="B971" s="792"/>
      <c r="C971" s="793"/>
      <c r="D971" s="793"/>
      <c r="E971" s="793"/>
      <c r="F971"/>
    </row>
    <row r="972" spans="1:6" ht="27.6">
      <c r="A972" s="791" t="s">
        <v>2782</v>
      </c>
      <c r="B972" s="792"/>
      <c r="C972" s="811" t="s">
        <v>2783</v>
      </c>
      <c r="D972" s="793"/>
      <c r="E972" s="793"/>
      <c r="F972"/>
    </row>
    <row r="973" spans="1:6" ht="27.6">
      <c r="A973" s="791"/>
      <c r="B973" s="792"/>
      <c r="C973" s="814" t="s">
        <v>2784</v>
      </c>
      <c r="D973" s="793"/>
      <c r="E973" s="793"/>
      <c r="F973"/>
    </row>
    <row r="974" spans="1:6">
      <c r="A974" s="791"/>
      <c r="B974" s="792" t="str">
        <f>B$32</f>
        <v>MA</v>
      </c>
      <c r="C974" s="793"/>
      <c r="D974" s="793"/>
      <c r="E974" s="793"/>
      <c r="F974"/>
    </row>
    <row r="975" spans="1:6">
      <c r="A975" s="791"/>
      <c r="B975" s="792" t="str">
        <f>B$33</f>
        <v>S1</v>
      </c>
      <c r="C975" s="793" t="s">
        <v>1284</v>
      </c>
      <c r="D975" s="793" t="s">
        <v>1284</v>
      </c>
      <c r="E975" s="793"/>
      <c r="F975"/>
    </row>
    <row r="976" spans="1:6">
      <c r="A976" s="774"/>
      <c r="B976" s="775" t="str">
        <f>B$34</f>
        <v>S2</v>
      </c>
      <c r="C976" s="773"/>
      <c r="D976" s="773"/>
      <c r="E976" s="773"/>
      <c r="F976"/>
    </row>
    <row r="977" spans="1:6" ht="27.6">
      <c r="A977" s="774"/>
      <c r="B977" s="775" t="str">
        <f>B$35</f>
        <v>S3</v>
      </c>
      <c r="C977" s="859" t="s">
        <v>3526</v>
      </c>
      <c r="D977" s="773" t="s">
        <v>3472</v>
      </c>
      <c r="E977" s="773"/>
      <c r="F977"/>
    </row>
    <row r="978" spans="1:6" ht="27.6">
      <c r="A978" s="774"/>
      <c r="B978" s="914" t="str">
        <f>B$36</f>
        <v>S4</v>
      </c>
      <c r="C978" s="854" t="s">
        <v>3526</v>
      </c>
      <c r="D978" s="773" t="s">
        <v>3472</v>
      </c>
      <c r="E978" s="773"/>
      <c r="F978"/>
    </row>
    <row r="979" spans="1:6">
      <c r="A979" s="774"/>
      <c r="B979" s="775"/>
      <c r="C979" s="773"/>
      <c r="D979" s="773"/>
      <c r="E979" s="773"/>
      <c r="F979"/>
    </row>
    <row r="980" spans="1:6" ht="27.6">
      <c r="A980" s="774" t="s">
        <v>2785</v>
      </c>
      <c r="B980" s="775"/>
      <c r="C980" s="784" t="s">
        <v>2786</v>
      </c>
      <c r="D980" s="773"/>
      <c r="E980" s="773"/>
      <c r="F980"/>
    </row>
    <row r="981" spans="1:6" ht="55.2">
      <c r="A981" s="774"/>
      <c r="B981" s="775"/>
      <c r="C981" s="790" t="s">
        <v>2787</v>
      </c>
      <c r="D981" s="773"/>
      <c r="E981" s="773"/>
      <c r="F981"/>
    </row>
    <row r="982" spans="1:6">
      <c r="A982" s="774"/>
      <c r="B982" s="775" t="str">
        <f>B$32</f>
        <v>MA</v>
      </c>
      <c r="C982" s="773"/>
      <c r="D982" s="773"/>
      <c r="E982" s="773"/>
      <c r="F982"/>
    </row>
    <row r="983" spans="1:6">
      <c r="A983" s="774"/>
      <c r="B983" s="775" t="str">
        <f>B$33</f>
        <v>S1</v>
      </c>
      <c r="C983" s="773" t="s">
        <v>1284</v>
      </c>
      <c r="D983" s="773"/>
      <c r="E983" s="773"/>
      <c r="F983"/>
    </row>
    <row r="984" spans="1:6">
      <c r="A984" s="774"/>
      <c r="B984" s="775" t="str">
        <f>B$34</f>
        <v>S2</v>
      </c>
      <c r="C984" s="773"/>
      <c r="D984" s="773"/>
      <c r="E984" s="773"/>
      <c r="F984"/>
    </row>
    <row r="985" spans="1:6" ht="27.6">
      <c r="A985" s="774"/>
      <c r="B985" s="775" t="str">
        <f>B$35</f>
        <v>S3</v>
      </c>
      <c r="C985" s="859" t="s">
        <v>3526</v>
      </c>
      <c r="D985" s="773" t="s">
        <v>3472</v>
      </c>
      <c r="E985" s="773"/>
      <c r="F985"/>
    </row>
    <row r="986" spans="1:6" ht="27.6">
      <c r="A986" s="774"/>
      <c r="B986" s="914" t="str">
        <f>B$36</f>
        <v>S4</v>
      </c>
      <c r="C986" s="854" t="s">
        <v>3526</v>
      </c>
      <c r="D986" s="773" t="s">
        <v>3472</v>
      </c>
      <c r="E986" s="773"/>
      <c r="F986"/>
    </row>
    <row r="987" spans="1:6">
      <c r="A987" s="774"/>
      <c r="B987" s="775"/>
      <c r="C987" s="773"/>
      <c r="D987" s="773"/>
      <c r="E987" s="773"/>
      <c r="F987"/>
    </row>
    <row r="988" spans="1:6" ht="82.8">
      <c r="A988" s="840">
        <v>6.1</v>
      </c>
      <c r="B988" s="786"/>
      <c r="C988" s="787" t="s">
        <v>2788</v>
      </c>
      <c r="D988" s="787"/>
      <c r="E988" s="787"/>
      <c r="F988"/>
    </row>
    <row r="989" spans="1:6" ht="193.2">
      <c r="A989" s="840"/>
      <c r="B989" s="786"/>
      <c r="C989" s="798" t="s">
        <v>2789</v>
      </c>
      <c r="D989" s="787"/>
      <c r="E989" s="787"/>
      <c r="F989"/>
    </row>
    <row r="990" spans="1:6" ht="41.4">
      <c r="A990" s="774" t="s">
        <v>2790</v>
      </c>
      <c r="B990" s="775"/>
      <c r="C990" s="784" t="s">
        <v>2791</v>
      </c>
      <c r="D990" s="773"/>
      <c r="E990" s="773"/>
      <c r="F990"/>
    </row>
    <row r="991" spans="1:6" ht="69">
      <c r="A991" s="774"/>
      <c r="B991" s="775"/>
      <c r="C991" s="790" t="s">
        <v>2792</v>
      </c>
      <c r="D991" s="773"/>
      <c r="E991" s="773"/>
      <c r="F991"/>
    </row>
    <row r="992" spans="1:6">
      <c r="A992" s="774"/>
      <c r="B992" s="775" t="str">
        <f>B$32</f>
        <v>MA</v>
      </c>
      <c r="C992" s="773"/>
      <c r="D992" s="773"/>
      <c r="E992" s="773"/>
      <c r="F992"/>
    </row>
    <row r="993" spans="1:6">
      <c r="A993" s="791"/>
      <c r="B993" s="792" t="str">
        <f>B$33</f>
        <v>S1</v>
      </c>
      <c r="C993" s="793" t="s">
        <v>1284</v>
      </c>
      <c r="D993" s="793" t="s">
        <v>1284</v>
      </c>
      <c r="E993" s="793"/>
      <c r="F993"/>
    </row>
    <row r="994" spans="1:6">
      <c r="A994" s="774"/>
      <c r="B994" s="775" t="str">
        <f>B$34</f>
        <v>S2</v>
      </c>
      <c r="C994" s="773"/>
      <c r="D994" s="773"/>
      <c r="E994" s="773"/>
      <c r="F994"/>
    </row>
    <row r="995" spans="1:6">
      <c r="A995" s="774"/>
      <c r="B995" s="775" t="str">
        <f>B$35</f>
        <v>S3</v>
      </c>
      <c r="C995" s="773"/>
      <c r="D995" s="773"/>
      <c r="E995" s="773"/>
      <c r="F995"/>
    </row>
    <row r="996" spans="1:6">
      <c r="A996" s="774"/>
      <c r="B996" s="775" t="str">
        <f>B$36</f>
        <v>S4</v>
      </c>
      <c r="C996" s="773"/>
      <c r="D996" s="773"/>
      <c r="E996" s="773"/>
      <c r="F996"/>
    </row>
    <row r="997" spans="1:6">
      <c r="A997" s="774"/>
      <c r="B997" s="775"/>
      <c r="C997" s="773"/>
      <c r="D997" s="773"/>
      <c r="E997" s="773"/>
      <c r="F997"/>
    </row>
    <row r="998" spans="1:6" ht="27.6">
      <c r="A998" s="774" t="s">
        <v>2793</v>
      </c>
      <c r="B998" s="775"/>
      <c r="C998" s="784" t="s">
        <v>2794</v>
      </c>
      <c r="D998" s="773"/>
      <c r="E998" s="773"/>
      <c r="F998"/>
    </row>
    <row r="999" spans="1:6">
      <c r="A999" s="774"/>
      <c r="B999" s="775" t="str">
        <f>B$32</f>
        <v>MA</v>
      </c>
      <c r="C999" s="773"/>
      <c r="D999" s="773"/>
      <c r="E999" s="773"/>
      <c r="F999"/>
    </row>
    <row r="1000" spans="1:6">
      <c r="A1000" s="791"/>
      <c r="B1000" s="792" t="str">
        <f>B$33</f>
        <v>S1</v>
      </c>
      <c r="C1000" s="793" t="s">
        <v>1284</v>
      </c>
      <c r="D1000" s="793" t="s">
        <v>1284</v>
      </c>
      <c r="E1000" s="793"/>
      <c r="F1000"/>
    </row>
    <row r="1001" spans="1:6">
      <c r="A1001" s="774"/>
      <c r="B1001" s="775" t="str">
        <f>B$34</f>
        <v>S2</v>
      </c>
      <c r="C1001" s="773"/>
      <c r="D1001" s="773"/>
      <c r="E1001" s="773"/>
      <c r="F1001"/>
    </row>
    <row r="1002" spans="1:6">
      <c r="A1002" s="774"/>
      <c r="B1002" s="775" t="str">
        <f>B$35</f>
        <v>S3</v>
      </c>
      <c r="C1002" s="773"/>
      <c r="D1002" s="773"/>
      <c r="E1002" s="773"/>
      <c r="F1002"/>
    </row>
    <row r="1003" spans="1:6">
      <c r="A1003" s="774"/>
      <c r="B1003" s="775" t="str">
        <f>B$36</f>
        <v>S4</v>
      </c>
      <c r="C1003" s="773"/>
      <c r="D1003" s="773"/>
      <c r="E1003" s="773"/>
      <c r="F1003"/>
    </row>
    <row r="1004" spans="1:6">
      <c r="A1004" s="774"/>
      <c r="B1004" s="775"/>
      <c r="C1004" s="773"/>
      <c r="D1004" s="773"/>
      <c r="E1004" s="773"/>
      <c r="F1004"/>
    </row>
    <row r="1005" spans="1:6" ht="55.2">
      <c r="A1005" s="774" t="s">
        <v>2795</v>
      </c>
      <c r="B1005" s="775"/>
      <c r="C1005" s="784" t="s">
        <v>2796</v>
      </c>
      <c r="D1005" s="773"/>
      <c r="E1005" s="773"/>
      <c r="F1005"/>
    </row>
    <row r="1006" spans="1:6" ht="179.4">
      <c r="A1006" s="774"/>
      <c r="B1006" s="775"/>
      <c r="C1006" s="790" t="s">
        <v>2797</v>
      </c>
      <c r="D1006" s="773"/>
      <c r="E1006" s="773"/>
      <c r="F1006"/>
    </row>
    <row r="1007" spans="1:6">
      <c r="A1007" s="774"/>
      <c r="B1007" s="775" t="str">
        <f>B$32</f>
        <v>MA</v>
      </c>
      <c r="C1007" s="773"/>
      <c r="D1007" s="773"/>
      <c r="E1007" s="773"/>
      <c r="F1007"/>
    </row>
    <row r="1008" spans="1:6">
      <c r="A1008" s="791"/>
      <c r="B1008" s="792" t="str">
        <f>B$33</f>
        <v>S1</v>
      </c>
      <c r="C1008" s="793" t="s">
        <v>1284</v>
      </c>
      <c r="D1008" s="793" t="s">
        <v>1284</v>
      </c>
      <c r="E1008" s="793" t="s">
        <v>1284</v>
      </c>
      <c r="F1008"/>
    </row>
    <row r="1009" spans="1:6">
      <c r="A1009" s="774"/>
      <c r="B1009" s="775" t="str">
        <f>B$34</f>
        <v>S2</v>
      </c>
      <c r="C1009" s="773"/>
      <c r="D1009" s="773"/>
      <c r="E1009" s="773"/>
      <c r="F1009"/>
    </row>
    <row r="1010" spans="1:6">
      <c r="A1010" s="774"/>
      <c r="B1010" s="775" t="str">
        <f>B$35</f>
        <v>S3</v>
      </c>
      <c r="C1010" s="773"/>
      <c r="D1010" s="773"/>
      <c r="E1010" s="773"/>
      <c r="F1010"/>
    </row>
    <row r="1011" spans="1:6">
      <c r="A1011" s="774"/>
      <c r="B1011" s="775" t="str">
        <f>B$36</f>
        <v>S4</v>
      </c>
      <c r="C1011" s="773"/>
      <c r="D1011" s="773"/>
      <c r="E1011" s="773"/>
      <c r="F1011"/>
    </row>
    <row r="1012" spans="1:6">
      <c r="A1012" s="774"/>
      <c r="B1012" s="775"/>
      <c r="C1012" s="773"/>
      <c r="D1012" s="773"/>
      <c r="E1012" s="773"/>
      <c r="F1012"/>
    </row>
    <row r="1013" spans="1:6" ht="27.6">
      <c r="A1013" s="774" t="s">
        <v>2798</v>
      </c>
      <c r="B1013" s="775"/>
      <c r="C1013" s="784" t="s">
        <v>2799</v>
      </c>
      <c r="D1013" s="773"/>
      <c r="E1013" s="773"/>
      <c r="F1013"/>
    </row>
    <row r="1014" spans="1:6">
      <c r="A1014" s="774"/>
      <c r="B1014" s="775" t="str">
        <f>B$32</f>
        <v>MA</v>
      </c>
      <c r="C1014" s="773"/>
      <c r="D1014" s="773"/>
      <c r="E1014" s="773"/>
      <c r="F1014"/>
    </row>
    <row r="1015" spans="1:6">
      <c r="A1015" s="774"/>
      <c r="B1015" s="775" t="str">
        <f>B$33</f>
        <v>S1</v>
      </c>
      <c r="C1015" s="773" t="s">
        <v>1284</v>
      </c>
      <c r="D1015" s="773"/>
      <c r="E1015" s="773"/>
      <c r="F1015"/>
    </row>
    <row r="1016" spans="1:6">
      <c r="A1016" s="774"/>
      <c r="B1016" s="775" t="str">
        <f>B$34</f>
        <v>S2</v>
      </c>
      <c r="C1016" s="773"/>
      <c r="D1016" s="773"/>
      <c r="E1016" s="773"/>
      <c r="F1016"/>
    </row>
    <row r="1017" spans="1:6">
      <c r="A1017" s="774"/>
      <c r="B1017" s="775" t="str">
        <f>B$35</f>
        <v>S3</v>
      </c>
      <c r="C1017" s="773"/>
      <c r="D1017" s="773"/>
      <c r="E1017" s="773"/>
      <c r="F1017"/>
    </row>
    <row r="1018" spans="1:6">
      <c r="A1018" s="774"/>
      <c r="B1018" s="775" t="str">
        <f>B$36</f>
        <v>S4</v>
      </c>
      <c r="C1018" s="773"/>
      <c r="D1018" s="773"/>
      <c r="E1018" s="773"/>
      <c r="F1018"/>
    </row>
    <row r="1019" spans="1:6">
      <c r="A1019" s="774"/>
      <c r="B1019" s="775"/>
      <c r="C1019" s="773"/>
      <c r="D1019" s="773"/>
      <c r="E1019" s="773"/>
      <c r="F1019"/>
    </row>
    <row r="1020" spans="1:6" ht="27.6">
      <c r="A1020" s="774" t="s">
        <v>2800</v>
      </c>
      <c r="B1020" s="775"/>
      <c r="C1020" s="784" t="s">
        <v>2801</v>
      </c>
      <c r="D1020" s="773"/>
      <c r="E1020" s="773"/>
      <c r="F1020"/>
    </row>
    <row r="1021" spans="1:6">
      <c r="A1021" s="774"/>
      <c r="B1021" s="775" t="str">
        <f>B$32</f>
        <v>MA</v>
      </c>
      <c r="C1021" s="773"/>
      <c r="D1021" s="773"/>
      <c r="E1021" s="773"/>
      <c r="F1021"/>
    </row>
    <row r="1022" spans="1:6">
      <c r="A1022" s="774"/>
      <c r="B1022" s="775" t="str">
        <f>B$33</f>
        <v>S1</v>
      </c>
      <c r="C1022" s="773" t="s">
        <v>1284</v>
      </c>
      <c r="D1022" s="773"/>
      <c r="E1022" s="773"/>
      <c r="F1022"/>
    </row>
    <row r="1023" spans="1:6">
      <c r="A1023" s="774"/>
      <c r="B1023" s="775" t="str">
        <f>B$34</f>
        <v>S2</v>
      </c>
      <c r="C1023" s="773"/>
      <c r="D1023" s="773"/>
      <c r="E1023" s="773"/>
      <c r="F1023"/>
    </row>
    <row r="1024" spans="1:6">
      <c r="A1024" s="774"/>
      <c r="B1024" s="775" t="str">
        <f>B$35</f>
        <v>S3</v>
      </c>
      <c r="C1024" s="773"/>
      <c r="D1024" s="773"/>
      <c r="E1024" s="773"/>
      <c r="F1024"/>
    </row>
    <row r="1025" spans="1:6">
      <c r="A1025" s="774"/>
      <c r="B1025" s="775" t="str">
        <f>B$36</f>
        <v>S4</v>
      </c>
      <c r="C1025" s="773"/>
      <c r="D1025" s="773"/>
      <c r="E1025" s="773"/>
      <c r="F1025"/>
    </row>
    <row r="1026" spans="1:6">
      <c r="A1026" s="774"/>
      <c r="B1026" s="775"/>
      <c r="C1026" s="773"/>
      <c r="D1026" s="773"/>
      <c r="E1026" s="773"/>
      <c r="F1026"/>
    </row>
    <row r="1027" spans="1:6" ht="82.8">
      <c r="A1027" s="774" t="s">
        <v>2802</v>
      </c>
      <c r="B1027" s="775"/>
      <c r="C1027" s="784" t="s">
        <v>2803</v>
      </c>
      <c r="D1027" s="773"/>
      <c r="E1027" s="773"/>
      <c r="F1027"/>
    </row>
    <row r="1028" spans="1:6" ht="27.6">
      <c r="A1028" s="774"/>
      <c r="B1028" s="775"/>
      <c r="C1028" s="790" t="s">
        <v>2804</v>
      </c>
      <c r="D1028" s="773"/>
      <c r="E1028" s="773"/>
      <c r="F1028"/>
    </row>
    <row r="1029" spans="1:6">
      <c r="A1029" s="774"/>
      <c r="B1029" s="775" t="str">
        <f>B$32</f>
        <v>MA</v>
      </c>
      <c r="C1029" s="773"/>
      <c r="D1029" s="773"/>
      <c r="E1029" s="773"/>
      <c r="F1029"/>
    </row>
    <row r="1030" spans="1:6">
      <c r="A1030" s="791"/>
      <c r="B1030" s="792" t="str">
        <f>B$33</f>
        <v>S1</v>
      </c>
      <c r="C1030" s="793" t="s">
        <v>1284</v>
      </c>
      <c r="D1030" s="793" t="s">
        <v>1284</v>
      </c>
      <c r="E1030" s="793"/>
      <c r="F1030"/>
    </row>
    <row r="1031" spans="1:6">
      <c r="A1031" s="774"/>
      <c r="B1031" s="775" t="str">
        <f>B$34</f>
        <v>S2</v>
      </c>
      <c r="C1031" s="773"/>
      <c r="D1031" s="773"/>
      <c r="E1031" s="773"/>
      <c r="F1031"/>
    </row>
    <row r="1032" spans="1:6">
      <c r="A1032" s="774"/>
      <c r="B1032" s="775" t="str">
        <f>B$35</f>
        <v>S3</v>
      </c>
      <c r="C1032" s="773"/>
      <c r="D1032" s="773"/>
      <c r="E1032" s="773"/>
      <c r="F1032"/>
    </row>
    <row r="1033" spans="1:6">
      <c r="A1033" s="774"/>
      <c r="B1033" s="775" t="str">
        <f>B$36</f>
        <v>S4</v>
      </c>
      <c r="C1033" s="773"/>
      <c r="D1033" s="773"/>
      <c r="E1033" s="773"/>
      <c r="F1033"/>
    </row>
    <row r="1034" spans="1:6">
      <c r="A1034" s="774"/>
      <c r="B1034" s="775"/>
      <c r="C1034" s="773"/>
      <c r="D1034" s="773"/>
      <c r="E1034" s="773"/>
      <c r="F1034"/>
    </row>
    <row r="1035" spans="1:6" ht="55.2">
      <c r="A1035" s="785">
        <v>7</v>
      </c>
      <c r="B1035" s="786"/>
      <c r="C1035" s="787" t="s">
        <v>2464</v>
      </c>
      <c r="D1035" s="787">
        <v>3.2</v>
      </c>
      <c r="E1035" s="787"/>
      <c r="F1035"/>
    </row>
    <row r="1036" spans="1:6" ht="138">
      <c r="A1036" s="785"/>
      <c r="B1036" s="786"/>
      <c r="C1036" s="798" t="s">
        <v>2805</v>
      </c>
      <c r="D1036" s="787"/>
      <c r="E1036" s="787"/>
      <c r="F1036"/>
    </row>
    <row r="1037" spans="1:6" ht="207">
      <c r="A1037" s="774">
        <v>7.1</v>
      </c>
      <c r="B1037" s="775"/>
      <c r="C1037" s="784" t="s">
        <v>3069</v>
      </c>
      <c r="D1037" s="784"/>
      <c r="E1037" s="784"/>
      <c r="F1037"/>
    </row>
    <row r="1038" spans="1:6" ht="82.8">
      <c r="A1038" s="774"/>
      <c r="B1038" s="775"/>
      <c r="C1038" s="796" t="s">
        <v>2806</v>
      </c>
      <c r="D1038" s="784"/>
      <c r="E1038" s="784"/>
      <c r="F1038"/>
    </row>
    <row r="1039" spans="1:6" ht="41.4">
      <c r="A1039" s="774" t="s">
        <v>2807</v>
      </c>
      <c r="B1039" s="775"/>
      <c r="C1039" s="795" t="s">
        <v>3070</v>
      </c>
      <c r="D1039" s="773"/>
      <c r="E1039" s="773"/>
      <c r="F1039"/>
    </row>
    <row r="1040" spans="1:6" ht="69">
      <c r="A1040" s="774"/>
      <c r="B1040" s="775"/>
      <c r="C1040" s="790" t="s">
        <v>2808</v>
      </c>
      <c r="D1040" s="773"/>
      <c r="E1040" s="773"/>
      <c r="F1040"/>
    </row>
    <row r="1041" spans="1:6" ht="276">
      <c r="A1041" s="774"/>
      <c r="B1041" s="775"/>
      <c r="C1041" s="799" t="s">
        <v>2809</v>
      </c>
      <c r="D1041" s="773"/>
      <c r="E1041" s="773"/>
      <c r="F1041"/>
    </row>
    <row r="1042" spans="1:6" ht="138">
      <c r="A1042" s="774"/>
      <c r="B1042" s="775"/>
      <c r="C1042" s="799" t="s">
        <v>3071</v>
      </c>
      <c r="D1042" s="773"/>
      <c r="E1042" s="773"/>
      <c r="F1042"/>
    </row>
    <row r="1043" spans="1:6" ht="207">
      <c r="A1043" s="774"/>
      <c r="B1043" s="775"/>
      <c r="C1043" s="799" t="s">
        <v>2810</v>
      </c>
      <c r="D1043" s="773"/>
      <c r="E1043" s="773"/>
      <c r="F1043"/>
    </row>
    <row r="1044" spans="1:6">
      <c r="A1044" s="774"/>
      <c r="B1044" s="775" t="str">
        <f>B$32</f>
        <v>MA</v>
      </c>
      <c r="C1044" s="773"/>
      <c r="D1044" s="773"/>
      <c r="E1044" s="773"/>
      <c r="F1044"/>
    </row>
    <row r="1045" spans="1:6">
      <c r="A1045" s="791"/>
      <c r="B1045" s="792" t="str">
        <f>B$33</f>
        <v>S1</v>
      </c>
      <c r="C1045" s="800" t="s">
        <v>2811</v>
      </c>
      <c r="D1045" s="793" t="s">
        <v>1284</v>
      </c>
      <c r="E1045" s="793"/>
      <c r="F1045"/>
    </row>
    <row r="1046" spans="1:6">
      <c r="A1046" s="791"/>
      <c r="B1046" s="792" t="str">
        <f>B$34</f>
        <v>S2</v>
      </c>
      <c r="C1046" s="800" t="s">
        <v>1284</v>
      </c>
      <c r="D1046" s="793" t="s">
        <v>1284</v>
      </c>
      <c r="E1046" s="793" t="s">
        <v>1284</v>
      </c>
      <c r="F1046"/>
    </row>
    <row r="1047" spans="1:6" ht="96.6">
      <c r="A1047" s="774"/>
      <c r="B1047" s="775" t="str">
        <f>B$35</f>
        <v>S3</v>
      </c>
      <c r="C1047" s="854" t="s">
        <v>3527</v>
      </c>
      <c r="D1047" s="773" t="s">
        <v>3472</v>
      </c>
      <c r="E1047" s="773"/>
      <c r="F1047"/>
    </row>
    <row r="1048" spans="1:6">
      <c r="A1048" s="774"/>
      <c r="B1048" s="775" t="str">
        <f>B$36</f>
        <v>S4</v>
      </c>
      <c r="C1048" s="773"/>
      <c r="D1048" s="773"/>
      <c r="E1048" s="773"/>
      <c r="F1048"/>
    </row>
    <row r="1049" spans="1:6">
      <c r="A1049" s="774"/>
      <c r="B1049" s="775"/>
      <c r="C1049" s="773"/>
      <c r="D1049" s="773"/>
      <c r="E1049" s="773"/>
      <c r="F1049"/>
    </row>
    <row r="1050" spans="1:6" ht="69">
      <c r="A1050" s="774" t="s">
        <v>2812</v>
      </c>
      <c r="B1050" s="775"/>
      <c r="C1050" s="795" t="s">
        <v>3072</v>
      </c>
      <c r="D1050" s="773"/>
      <c r="E1050" s="773"/>
      <c r="F1050"/>
    </row>
    <row r="1051" spans="1:6" ht="55.2">
      <c r="A1051" s="774"/>
      <c r="B1051" s="775"/>
      <c r="C1051" s="796" t="s">
        <v>2813</v>
      </c>
      <c r="D1051" s="773"/>
      <c r="E1051" s="773"/>
      <c r="F1051"/>
    </row>
    <row r="1052" spans="1:6">
      <c r="A1052" s="774"/>
      <c r="B1052" s="775" t="str">
        <f>B$32</f>
        <v>MA</v>
      </c>
      <c r="C1052" s="773"/>
      <c r="D1052" s="773"/>
      <c r="E1052" s="773"/>
      <c r="F1052"/>
    </row>
    <row r="1053" spans="1:6">
      <c r="A1053" s="791"/>
      <c r="B1053" s="792" t="str">
        <f>B$33</f>
        <v>S1</v>
      </c>
      <c r="C1053" s="793" t="s">
        <v>1284</v>
      </c>
      <c r="D1053" s="793" t="s">
        <v>1284</v>
      </c>
      <c r="E1053" s="793"/>
      <c r="F1053"/>
    </row>
    <row r="1054" spans="1:6">
      <c r="A1054" s="791"/>
      <c r="B1054" s="792" t="str">
        <f>B$34</f>
        <v>S2</v>
      </c>
      <c r="C1054" s="793" t="s">
        <v>1284</v>
      </c>
      <c r="D1054" s="793" t="s">
        <v>1284</v>
      </c>
      <c r="E1054" s="793"/>
      <c r="F1054"/>
    </row>
    <row r="1055" spans="1:6">
      <c r="A1055" s="774"/>
      <c r="B1055" s="775" t="str">
        <f>B$35</f>
        <v>S3</v>
      </c>
      <c r="C1055" s="855" t="s">
        <v>3528</v>
      </c>
      <c r="D1055" s="773" t="s">
        <v>3472</v>
      </c>
      <c r="E1055" s="773"/>
      <c r="F1055"/>
    </row>
    <row r="1056" spans="1:6">
      <c r="A1056" s="774"/>
      <c r="B1056" s="775" t="str">
        <f>B$36</f>
        <v>S4</v>
      </c>
      <c r="C1056" s="773"/>
      <c r="D1056" s="773" t="s">
        <v>1284</v>
      </c>
      <c r="E1056" s="773"/>
      <c r="F1056"/>
    </row>
    <row r="1057" spans="1:6">
      <c r="A1057" s="774"/>
      <c r="B1057" s="775"/>
      <c r="C1057" s="773"/>
      <c r="D1057" s="773"/>
      <c r="E1057" s="773"/>
      <c r="F1057"/>
    </row>
    <row r="1058" spans="1:6" ht="69">
      <c r="A1058" s="774" t="s">
        <v>2814</v>
      </c>
      <c r="B1058" s="775"/>
      <c r="C1058" s="795" t="s">
        <v>3073</v>
      </c>
      <c r="D1058" s="773"/>
      <c r="E1058" s="773"/>
      <c r="F1058"/>
    </row>
    <row r="1059" spans="1:6" ht="207">
      <c r="A1059" s="774"/>
      <c r="B1059" s="775"/>
      <c r="C1059" s="796" t="s">
        <v>2815</v>
      </c>
      <c r="D1059" s="773"/>
      <c r="E1059" s="773"/>
      <c r="F1059"/>
    </row>
    <row r="1060" spans="1:6">
      <c r="A1060" s="774"/>
      <c r="B1060" s="775" t="str">
        <f>B$32</f>
        <v>MA</v>
      </c>
      <c r="C1060" s="773"/>
      <c r="D1060" s="773"/>
      <c r="E1060" s="773"/>
      <c r="F1060"/>
    </row>
    <row r="1061" spans="1:6">
      <c r="A1061" s="791"/>
      <c r="B1061" s="792" t="str">
        <f>B$33</f>
        <v>S1</v>
      </c>
      <c r="C1061" s="793" t="s">
        <v>1284</v>
      </c>
      <c r="D1061" s="793" t="s">
        <v>1284</v>
      </c>
      <c r="E1061" s="793"/>
      <c r="F1061"/>
    </row>
    <row r="1062" spans="1:6">
      <c r="A1062" s="791"/>
      <c r="B1062" s="792" t="str">
        <f>B$34</f>
        <v>S2</v>
      </c>
      <c r="C1062" s="793" t="s">
        <v>1284</v>
      </c>
      <c r="D1062" s="793" t="s">
        <v>1284</v>
      </c>
      <c r="E1062" s="793"/>
      <c r="F1062"/>
    </row>
    <row r="1063" spans="1:6" ht="27.6">
      <c r="A1063" s="774"/>
      <c r="B1063" s="775" t="str">
        <f>B$35</f>
        <v>S3</v>
      </c>
      <c r="C1063" s="854" t="s">
        <v>3529</v>
      </c>
      <c r="D1063" s="773" t="s">
        <v>3472</v>
      </c>
      <c r="E1063" s="773"/>
      <c r="F1063"/>
    </row>
    <row r="1064" spans="1:6">
      <c r="A1064" s="774"/>
      <c r="B1064" s="775" t="str">
        <f>B$36</f>
        <v>S4</v>
      </c>
      <c r="C1064" s="773"/>
      <c r="D1064" s="773" t="s">
        <v>1284</v>
      </c>
      <c r="E1064" s="773"/>
      <c r="F1064"/>
    </row>
    <row r="1065" spans="1:6">
      <c r="A1065" s="774"/>
      <c r="B1065" s="775"/>
      <c r="C1065" s="773"/>
      <c r="D1065" s="773"/>
      <c r="E1065" s="773"/>
      <c r="F1065"/>
    </row>
    <row r="1066" spans="1:6" ht="41.4">
      <c r="A1066" s="774" t="s">
        <v>2816</v>
      </c>
      <c r="B1066" s="775"/>
      <c r="C1066" s="795" t="s">
        <v>3074</v>
      </c>
      <c r="D1066" s="773"/>
      <c r="E1066" s="773"/>
      <c r="F1066"/>
    </row>
    <row r="1067" spans="1:6" ht="96.6">
      <c r="A1067" s="774"/>
      <c r="B1067" s="775"/>
      <c r="C1067" s="796" t="s">
        <v>2817</v>
      </c>
      <c r="D1067" s="773"/>
      <c r="E1067" s="773"/>
      <c r="F1067"/>
    </row>
    <row r="1068" spans="1:6">
      <c r="A1068" s="774"/>
      <c r="B1068" s="775" t="str">
        <f>B$32</f>
        <v>MA</v>
      </c>
      <c r="C1068" s="773"/>
      <c r="D1068" s="773"/>
      <c r="E1068" s="773"/>
      <c r="F1068"/>
    </row>
    <row r="1069" spans="1:6">
      <c r="A1069" s="791"/>
      <c r="B1069" s="792" t="str">
        <f>B$33</f>
        <v>S1</v>
      </c>
      <c r="C1069" s="793" t="s">
        <v>1284</v>
      </c>
      <c r="D1069" s="793" t="s">
        <v>1284</v>
      </c>
      <c r="E1069" s="793"/>
      <c r="F1069"/>
    </row>
    <row r="1070" spans="1:6">
      <c r="A1070" s="791"/>
      <c r="B1070" s="792" t="str">
        <f>B$34</f>
        <v>S2</v>
      </c>
      <c r="C1070" s="793" t="s">
        <v>1284</v>
      </c>
      <c r="D1070" s="793" t="s">
        <v>1284</v>
      </c>
      <c r="E1070" s="793"/>
      <c r="F1070"/>
    </row>
    <row r="1071" spans="1:6" ht="41.4">
      <c r="A1071" s="774"/>
      <c r="B1071" s="775" t="str">
        <f>B$35</f>
        <v>S3</v>
      </c>
      <c r="C1071" s="854" t="s">
        <v>3530</v>
      </c>
      <c r="D1071" s="773" t="s">
        <v>3472</v>
      </c>
      <c r="E1071" s="773"/>
      <c r="F1071"/>
    </row>
    <row r="1072" spans="1:6">
      <c r="A1072" s="774"/>
      <c r="B1072" s="775" t="str">
        <f>B$36</f>
        <v>S4</v>
      </c>
      <c r="C1072" s="773"/>
      <c r="D1072" s="773" t="s">
        <v>1284</v>
      </c>
      <c r="E1072" s="773"/>
      <c r="F1072"/>
    </row>
    <row r="1073" spans="1:6">
      <c r="A1073" s="774"/>
      <c r="B1073" s="775"/>
      <c r="C1073" s="773"/>
      <c r="D1073" s="773"/>
      <c r="E1073" s="773"/>
      <c r="F1073"/>
    </row>
    <row r="1074" spans="1:6" ht="138">
      <c r="A1074" s="774" t="s">
        <v>2818</v>
      </c>
      <c r="B1074" s="775"/>
      <c r="C1074" s="837" t="s">
        <v>3075</v>
      </c>
      <c r="D1074" s="773"/>
      <c r="E1074" s="773"/>
      <c r="F1074"/>
    </row>
    <row r="1075" spans="1:6" ht="55.2">
      <c r="A1075" s="774"/>
      <c r="B1075" s="775"/>
      <c r="C1075" s="796" t="s">
        <v>2819</v>
      </c>
      <c r="D1075" s="773"/>
      <c r="E1075" s="773"/>
      <c r="F1075"/>
    </row>
    <row r="1076" spans="1:6">
      <c r="A1076" s="774"/>
      <c r="B1076" s="775" t="str">
        <f>B$32</f>
        <v>MA</v>
      </c>
      <c r="C1076" s="773"/>
      <c r="D1076" s="773"/>
      <c r="E1076" s="773"/>
      <c r="F1076"/>
    </row>
    <row r="1077" spans="1:6">
      <c r="A1077" s="791"/>
      <c r="B1077" s="792" t="str">
        <f>B$33</f>
        <v>S1</v>
      </c>
      <c r="C1077" s="793" t="s">
        <v>1284</v>
      </c>
      <c r="D1077" s="793" t="s">
        <v>1284</v>
      </c>
      <c r="E1077" s="793"/>
      <c r="F1077"/>
    </row>
    <row r="1078" spans="1:6">
      <c r="A1078" s="791"/>
      <c r="B1078" s="792" t="str">
        <f>B$34</f>
        <v>S2</v>
      </c>
      <c r="C1078" s="793" t="s">
        <v>1284</v>
      </c>
      <c r="D1078" s="793" t="s">
        <v>1284</v>
      </c>
      <c r="E1078" s="793"/>
      <c r="F1078"/>
    </row>
    <row r="1079" spans="1:6" ht="55.2">
      <c r="A1079" s="774"/>
      <c r="B1079" s="775" t="str">
        <f>B$35</f>
        <v>S3</v>
      </c>
      <c r="C1079" s="854" t="s">
        <v>3531</v>
      </c>
      <c r="D1079" s="773" t="s">
        <v>3472</v>
      </c>
      <c r="E1079" s="773"/>
      <c r="F1079"/>
    </row>
    <row r="1080" spans="1:6">
      <c r="A1080" s="774"/>
      <c r="B1080" s="775" t="str">
        <f>B$36</f>
        <v>S4</v>
      </c>
      <c r="C1080" s="773"/>
      <c r="D1080" s="773" t="s">
        <v>1284</v>
      </c>
      <c r="E1080" s="773"/>
      <c r="F1080"/>
    </row>
    <row r="1081" spans="1:6">
      <c r="A1081" s="774"/>
      <c r="B1081" s="775"/>
      <c r="C1081" s="773"/>
      <c r="D1081" s="773"/>
      <c r="E1081" s="773"/>
      <c r="F1081"/>
    </row>
    <row r="1082" spans="1:6" ht="41.4">
      <c r="A1082" s="774" t="s">
        <v>2820</v>
      </c>
      <c r="B1082" s="775"/>
      <c r="C1082" s="795" t="s">
        <v>3076</v>
      </c>
      <c r="D1082" s="773"/>
      <c r="E1082" s="773"/>
      <c r="F1082"/>
    </row>
    <row r="1083" spans="1:6" ht="27.6">
      <c r="A1083" s="774"/>
      <c r="B1083" s="775"/>
      <c r="C1083" s="796" t="s">
        <v>2821</v>
      </c>
      <c r="D1083" s="773"/>
      <c r="E1083" s="773"/>
      <c r="F1083"/>
    </row>
    <row r="1084" spans="1:6">
      <c r="A1084" s="774"/>
      <c r="B1084" s="775" t="str">
        <f>B$32</f>
        <v>MA</v>
      </c>
      <c r="C1084" s="773"/>
      <c r="D1084" s="773"/>
      <c r="E1084" s="773"/>
      <c r="F1084"/>
    </row>
    <row r="1085" spans="1:6">
      <c r="A1085" s="791"/>
      <c r="B1085" s="792" t="str">
        <f>B$33</f>
        <v>S1</v>
      </c>
      <c r="C1085" s="793" t="s">
        <v>1284</v>
      </c>
      <c r="D1085" s="793" t="s">
        <v>1284</v>
      </c>
      <c r="E1085" s="793"/>
      <c r="F1085"/>
    </row>
    <row r="1086" spans="1:6">
      <c r="A1086" s="791"/>
      <c r="B1086" s="792" t="str">
        <f>B$34</f>
        <v>S2</v>
      </c>
      <c r="C1086" s="793" t="s">
        <v>1284</v>
      </c>
      <c r="D1086" s="793" t="s">
        <v>1284</v>
      </c>
      <c r="E1086" s="793"/>
      <c r="F1086"/>
    </row>
    <row r="1087" spans="1:6" ht="41.4">
      <c r="A1087" s="774"/>
      <c r="B1087" s="775" t="str">
        <f>B$35</f>
        <v>S3</v>
      </c>
      <c r="C1087" s="854" t="s">
        <v>3532</v>
      </c>
      <c r="D1087" s="773" t="s">
        <v>3472</v>
      </c>
      <c r="E1087" s="773"/>
      <c r="F1087"/>
    </row>
    <row r="1088" spans="1:6">
      <c r="A1088" s="774"/>
      <c r="B1088" s="775" t="str">
        <f>B$36</f>
        <v>S4</v>
      </c>
      <c r="C1088" s="773"/>
      <c r="D1088" s="773" t="s">
        <v>1284</v>
      </c>
      <c r="E1088" s="773"/>
      <c r="F1088"/>
    </row>
    <row r="1089" spans="1:6">
      <c r="A1089" s="774"/>
      <c r="B1089" s="775"/>
      <c r="C1089" s="773"/>
      <c r="D1089" s="773"/>
      <c r="E1089" s="773"/>
      <c r="F1089"/>
    </row>
    <row r="1090" spans="1:6" ht="41.4">
      <c r="A1090" s="774" t="s">
        <v>2822</v>
      </c>
      <c r="B1090" s="775"/>
      <c r="C1090" s="795" t="s">
        <v>3077</v>
      </c>
      <c r="D1090" s="773"/>
      <c r="E1090" s="773"/>
      <c r="F1090"/>
    </row>
    <row r="1091" spans="1:6" ht="82.8">
      <c r="A1091" s="774"/>
      <c r="B1091" s="775"/>
      <c r="C1091" s="796" t="s">
        <v>2823</v>
      </c>
      <c r="D1091" s="773"/>
      <c r="E1091" s="773"/>
      <c r="F1091"/>
    </row>
    <row r="1092" spans="1:6">
      <c r="A1092" s="774"/>
      <c r="B1092" s="775" t="str">
        <f>B$32</f>
        <v>MA</v>
      </c>
      <c r="C1092" s="773"/>
      <c r="D1092" s="773"/>
      <c r="E1092" s="773"/>
      <c r="F1092"/>
    </row>
    <row r="1093" spans="1:6">
      <c r="A1093" s="791"/>
      <c r="B1093" s="792" t="str">
        <f>B$33</f>
        <v>S1</v>
      </c>
      <c r="C1093" s="793" t="s">
        <v>1284</v>
      </c>
      <c r="D1093" s="793" t="s">
        <v>1284</v>
      </c>
      <c r="E1093" s="793"/>
      <c r="F1093"/>
    </row>
    <row r="1094" spans="1:6">
      <c r="A1094" s="791"/>
      <c r="B1094" s="792" t="str">
        <f>B$34</f>
        <v>S2</v>
      </c>
      <c r="C1094" s="793" t="s">
        <v>1284</v>
      </c>
      <c r="D1094" s="793" t="s">
        <v>1284</v>
      </c>
      <c r="E1094" s="793"/>
      <c r="F1094"/>
    </row>
    <row r="1095" spans="1:6" ht="27.6">
      <c r="A1095" s="774"/>
      <c r="B1095" s="775" t="str">
        <f>B$35</f>
        <v>S3</v>
      </c>
      <c r="C1095" s="859" t="s">
        <v>3533</v>
      </c>
      <c r="D1095" s="773" t="s">
        <v>3472</v>
      </c>
      <c r="E1095" s="773"/>
      <c r="F1095"/>
    </row>
    <row r="1096" spans="1:6">
      <c r="A1096" s="774"/>
      <c r="B1096" s="775" t="str">
        <f>B$36</f>
        <v>S4</v>
      </c>
      <c r="C1096" s="773"/>
      <c r="D1096" s="773" t="s">
        <v>1284</v>
      </c>
      <c r="E1096" s="773"/>
      <c r="F1096"/>
    </row>
    <row r="1097" spans="1:6">
      <c r="A1097" s="774"/>
      <c r="B1097" s="775"/>
      <c r="C1097" s="773"/>
      <c r="D1097" s="773"/>
      <c r="E1097" s="773"/>
      <c r="F1097"/>
    </row>
    <row r="1098" spans="1:6" ht="41.4">
      <c r="A1098" s="774" t="s">
        <v>2824</v>
      </c>
      <c r="B1098" s="775"/>
      <c r="C1098" s="784" t="s">
        <v>3078</v>
      </c>
      <c r="D1098" s="773"/>
      <c r="E1098" s="773"/>
      <c r="F1098"/>
    </row>
    <row r="1099" spans="1:6">
      <c r="A1099" s="774"/>
      <c r="B1099" s="775" t="str">
        <f>B$32</f>
        <v>MA</v>
      </c>
      <c r="C1099" s="773"/>
      <c r="D1099" s="773"/>
      <c r="E1099" s="773"/>
      <c r="F1099"/>
    </row>
    <row r="1100" spans="1:6">
      <c r="A1100" s="791"/>
      <c r="B1100" s="792" t="str">
        <f>B$33</f>
        <v>S1</v>
      </c>
      <c r="C1100" s="800" t="s">
        <v>1284</v>
      </c>
      <c r="D1100" s="793" t="s">
        <v>1284</v>
      </c>
      <c r="E1100" s="793"/>
      <c r="F1100"/>
    </row>
    <row r="1101" spans="1:6">
      <c r="A1101" s="791"/>
      <c r="B1101" s="792" t="str">
        <f>B$34</f>
        <v>S2</v>
      </c>
      <c r="C1101" s="793" t="s">
        <v>1284</v>
      </c>
      <c r="D1101" s="793" t="s">
        <v>1284</v>
      </c>
      <c r="E1101" s="793"/>
      <c r="F1101"/>
    </row>
    <row r="1102" spans="1:6" ht="55.2">
      <c r="A1102" s="774"/>
      <c r="B1102" s="775" t="str">
        <f>B$35</f>
        <v>S3</v>
      </c>
      <c r="C1102" s="854" t="s">
        <v>3534</v>
      </c>
      <c r="D1102" s="773" t="s">
        <v>3472</v>
      </c>
      <c r="E1102" s="773"/>
      <c r="F1102"/>
    </row>
    <row r="1103" spans="1:6">
      <c r="A1103" s="774"/>
      <c r="B1103" s="775" t="str">
        <f>B$36</f>
        <v>S4</v>
      </c>
      <c r="C1103" s="773"/>
      <c r="D1103" s="773"/>
      <c r="E1103" s="773"/>
      <c r="F1103"/>
    </row>
    <row r="1104" spans="1:6">
      <c r="A1104" s="774"/>
      <c r="B1104" s="775"/>
      <c r="C1104" s="773"/>
      <c r="D1104" s="773"/>
      <c r="E1104" s="773"/>
      <c r="F1104"/>
    </row>
    <row r="1105" spans="1:6" ht="41.4">
      <c r="A1105" s="774" t="s">
        <v>2825</v>
      </c>
      <c r="B1105" s="775"/>
      <c r="C1105" s="784" t="s">
        <v>3079</v>
      </c>
      <c r="D1105" s="773"/>
      <c r="E1105" s="773"/>
      <c r="F1105"/>
    </row>
    <row r="1106" spans="1:6">
      <c r="A1106" s="774"/>
      <c r="B1106" s="775" t="str">
        <f>B$32</f>
        <v>MA</v>
      </c>
      <c r="C1106" s="773"/>
      <c r="D1106" s="773"/>
      <c r="E1106" s="773"/>
      <c r="F1106"/>
    </row>
    <row r="1107" spans="1:6">
      <c r="A1107" s="791"/>
      <c r="B1107" s="792" t="str">
        <f>B$33</f>
        <v>S1</v>
      </c>
      <c r="C1107" s="800" t="s">
        <v>1284</v>
      </c>
      <c r="D1107" s="793" t="s">
        <v>1284</v>
      </c>
      <c r="E1107" s="793"/>
      <c r="F1107"/>
    </row>
    <row r="1108" spans="1:6">
      <c r="A1108" s="791"/>
      <c r="B1108" s="792" t="str">
        <f>B$34</f>
        <v>S2</v>
      </c>
      <c r="C1108" s="793" t="s">
        <v>1284</v>
      </c>
      <c r="D1108" s="793" t="s">
        <v>1284</v>
      </c>
      <c r="E1108" s="793"/>
      <c r="F1108"/>
    </row>
    <row r="1109" spans="1:6">
      <c r="A1109" s="774"/>
      <c r="B1109" s="775" t="str">
        <f>B$35</f>
        <v>S3</v>
      </c>
      <c r="C1109" s="854" t="s">
        <v>3535</v>
      </c>
      <c r="D1109" s="773" t="s">
        <v>3472</v>
      </c>
      <c r="E1109" s="773"/>
      <c r="F1109"/>
    </row>
    <row r="1110" spans="1:6">
      <c r="A1110" s="774"/>
      <c r="B1110" s="775" t="str">
        <f>B$36</f>
        <v>S4</v>
      </c>
      <c r="C1110" s="773"/>
      <c r="D1110" s="773"/>
      <c r="E1110" s="773"/>
      <c r="F1110"/>
    </row>
    <row r="1111" spans="1:6">
      <c r="A1111" s="774"/>
      <c r="B1111" s="775"/>
      <c r="C1111" s="773"/>
      <c r="D1111" s="773"/>
      <c r="E1111" s="773"/>
      <c r="F1111"/>
    </row>
    <row r="1112" spans="1:6" ht="138">
      <c r="A1112" s="774" t="s">
        <v>2826</v>
      </c>
      <c r="B1112" s="775"/>
      <c r="C1112" s="784" t="s">
        <v>3080</v>
      </c>
      <c r="D1112" s="773"/>
      <c r="E1112" s="773"/>
      <c r="F1112"/>
    </row>
    <row r="1113" spans="1:6">
      <c r="A1113" s="774"/>
      <c r="B1113" s="775" t="str">
        <f>B$32</f>
        <v>MA</v>
      </c>
      <c r="C1113" s="773"/>
      <c r="D1113" s="773"/>
      <c r="E1113" s="773"/>
      <c r="F1113"/>
    </row>
    <row r="1114" spans="1:6">
      <c r="A1114" s="791"/>
      <c r="B1114" s="792" t="str">
        <f>B$33</f>
        <v>S1</v>
      </c>
      <c r="C1114" s="800" t="s">
        <v>1284</v>
      </c>
      <c r="D1114" s="793" t="s">
        <v>1284</v>
      </c>
      <c r="E1114" s="793"/>
      <c r="F1114"/>
    </row>
    <row r="1115" spans="1:6">
      <c r="A1115" s="791"/>
      <c r="B1115" s="792" t="str">
        <f>B$34</f>
        <v>S2</v>
      </c>
      <c r="C1115" s="793" t="s">
        <v>1284</v>
      </c>
      <c r="D1115" s="793" t="s">
        <v>1284</v>
      </c>
      <c r="E1115" s="793"/>
      <c r="F1115"/>
    </row>
    <row r="1116" spans="1:6" ht="41.4">
      <c r="A1116" s="774"/>
      <c r="B1116" s="775" t="str">
        <f>B$35</f>
        <v>S3</v>
      </c>
      <c r="C1116" s="854" t="s">
        <v>3536</v>
      </c>
      <c r="D1116" s="773" t="s">
        <v>3472</v>
      </c>
      <c r="E1116" s="773"/>
      <c r="F1116"/>
    </row>
    <row r="1117" spans="1:6">
      <c r="A1117" s="774"/>
      <c r="B1117" s="775" t="str">
        <f>B$36</f>
        <v>S4</v>
      </c>
      <c r="C1117" s="773"/>
      <c r="D1117" s="773"/>
      <c r="E1117" s="773"/>
      <c r="F1117"/>
    </row>
    <row r="1118" spans="1:6">
      <c r="A1118" s="774"/>
      <c r="B1118" s="775"/>
      <c r="C1118" s="773"/>
      <c r="D1118" s="773"/>
      <c r="E1118" s="773"/>
      <c r="F1118"/>
    </row>
    <row r="1119" spans="1:6" ht="41.4">
      <c r="A1119" s="774" t="s">
        <v>2827</v>
      </c>
      <c r="B1119" s="775"/>
      <c r="C1119" s="784" t="s">
        <v>3081</v>
      </c>
      <c r="D1119" s="773"/>
      <c r="E1119" s="773"/>
      <c r="F1119"/>
    </row>
    <row r="1120" spans="1:6" ht="27.6">
      <c r="A1120" s="774"/>
      <c r="B1120" s="775"/>
      <c r="C1120" s="790" t="s">
        <v>2828</v>
      </c>
      <c r="D1120" s="773"/>
      <c r="E1120" s="773"/>
      <c r="F1120"/>
    </row>
    <row r="1121" spans="1:6">
      <c r="A1121" s="774"/>
      <c r="B1121" s="775" t="str">
        <f>B$32</f>
        <v>MA</v>
      </c>
      <c r="C1121" s="773"/>
      <c r="D1121" s="773"/>
      <c r="E1121" s="773"/>
      <c r="F1121"/>
    </row>
    <row r="1122" spans="1:6">
      <c r="A1122" s="791"/>
      <c r="B1122" s="792" t="str">
        <f>B$33</f>
        <v>S1</v>
      </c>
      <c r="C1122" s="800" t="s">
        <v>1284</v>
      </c>
      <c r="D1122" s="793" t="s">
        <v>1284</v>
      </c>
      <c r="E1122" s="793"/>
      <c r="F1122"/>
    </row>
    <row r="1123" spans="1:6">
      <c r="A1123" s="791"/>
      <c r="B1123" s="792" t="str">
        <f>B$34</f>
        <v>S2</v>
      </c>
      <c r="C1123" s="793" t="s">
        <v>1284</v>
      </c>
      <c r="D1123" s="793" t="s">
        <v>1284</v>
      </c>
      <c r="E1123" s="793"/>
      <c r="F1123"/>
    </row>
    <row r="1124" spans="1:6" ht="41.4">
      <c r="A1124" s="774"/>
      <c r="B1124" s="775" t="str">
        <f>B$35</f>
        <v>S3</v>
      </c>
      <c r="C1124" s="854" t="s">
        <v>3537</v>
      </c>
      <c r="D1124" s="773" t="s">
        <v>3472</v>
      </c>
      <c r="E1124" s="773"/>
      <c r="F1124"/>
    </row>
    <row r="1125" spans="1:6">
      <c r="A1125" s="774"/>
      <c r="B1125" s="775" t="str">
        <f>B$36</f>
        <v>S4</v>
      </c>
      <c r="C1125" s="773"/>
      <c r="D1125" s="773"/>
      <c r="E1125" s="773"/>
      <c r="F1125"/>
    </row>
    <row r="1126" spans="1:6">
      <c r="A1126" s="774"/>
      <c r="B1126" s="775"/>
      <c r="C1126" s="773"/>
      <c r="D1126" s="773"/>
      <c r="E1126" s="773"/>
      <c r="F1126"/>
    </row>
    <row r="1127" spans="1:6" ht="41.4">
      <c r="A1127" s="774" t="s">
        <v>2829</v>
      </c>
      <c r="B1127" s="775"/>
      <c r="C1127" s="784" t="s">
        <v>3082</v>
      </c>
      <c r="D1127" s="773"/>
      <c r="E1127" s="773"/>
      <c r="F1127"/>
    </row>
    <row r="1128" spans="1:6">
      <c r="A1128" s="774"/>
      <c r="B1128" s="775" t="str">
        <f>B$32</f>
        <v>MA</v>
      </c>
      <c r="C1128" s="773"/>
      <c r="D1128" s="773"/>
      <c r="E1128" s="773"/>
      <c r="F1128"/>
    </row>
    <row r="1129" spans="1:6">
      <c r="A1129" s="791"/>
      <c r="B1129" s="792" t="str">
        <f>B$33</f>
        <v>S1</v>
      </c>
      <c r="C1129" s="800" t="s">
        <v>1284</v>
      </c>
      <c r="D1129" s="793" t="s">
        <v>1284</v>
      </c>
      <c r="E1129" s="793"/>
      <c r="F1129"/>
    </row>
    <row r="1130" spans="1:6">
      <c r="A1130" s="791"/>
      <c r="B1130" s="792" t="str">
        <f>B$34</f>
        <v>S2</v>
      </c>
      <c r="C1130" s="793" t="s">
        <v>1284</v>
      </c>
      <c r="D1130" s="793" t="s">
        <v>1284</v>
      </c>
      <c r="E1130" s="793"/>
      <c r="F1130"/>
    </row>
    <row r="1131" spans="1:6" ht="41.4">
      <c r="A1131" s="774"/>
      <c r="B1131" s="775" t="str">
        <f>B$35</f>
        <v>S3</v>
      </c>
      <c r="C1131" s="854" t="s">
        <v>3538</v>
      </c>
      <c r="D1131" s="773" t="s">
        <v>3472</v>
      </c>
      <c r="E1131" s="773"/>
      <c r="F1131"/>
    </row>
    <row r="1132" spans="1:6">
      <c r="A1132" s="774"/>
      <c r="B1132" s="775" t="str">
        <f>B$36</f>
        <v>S4</v>
      </c>
      <c r="C1132" s="773"/>
      <c r="D1132" s="773"/>
      <c r="E1132" s="773"/>
      <c r="F1132"/>
    </row>
    <row r="1133" spans="1:6">
      <c r="A1133" s="774"/>
      <c r="B1133" s="775"/>
      <c r="C1133" s="773"/>
      <c r="D1133" s="773"/>
      <c r="E1133" s="773"/>
      <c r="F1133"/>
    </row>
    <row r="1134" spans="1:6" ht="41.4">
      <c r="A1134" s="774" t="s">
        <v>2830</v>
      </c>
      <c r="B1134" s="775"/>
      <c r="C1134" s="784" t="s">
        <v>3083</v>
      </c>
      <c r="D1134" s="773"/>
      <c r="E1134" s="773"/>
      <c r="F1134"/>
    </row>
    <row r="1135" spans="1:6" ht="55.2">
      <c r="A1135" s="774"/>
      <c r="B1135" s="775"/>
      <c r="C1135" s="790" t="s">
        <v>2831</v>
      </c>
      <c r="D1135" s="773"/>
      <c r="E1135" s="773"/>
      <c r="F1135"/>
    </row>
    <row r="1136" spans="1:6">
      <c r="A1136" s="774"/>
      <c r="B1136" s="775" t="str">
        <f>B$32</f>
        <v>MA</v>
      </c>
      <c r="C1136" s="773"/>
      <c r="D1136" s="773"/>
      <c r="E1136" s="773"/>
      <c r="F1136"/>
    </row>
    <row r="1137" spans="1:6">
      <c r="A1137" s="791"/>
      <c r="B1137" s="792" t="str">
        <f>B$33</f>
        <v>S1</v>
      </c>
      <c r="C1137" s="800" t="s">
        <v>1284</v>
      </c>
      <c r="D1137" s="793" t="s">
        <v>1284</v>
      </c>
      <c r="E1137" s="793"/>
      <c r="F1137"/>
    </row>
    <row r="1138" spans="1:6">
      <c r="A1138" s="791"/>
      <c r="B1138" s="792" t="str">
        <f>B$34</f>
        <v>S2</v>
      </c>
      <c r="C1138" s="793" t="s">
        <v>1284</v>
      </c>
      <c r="D1138" s="793" t="s">
        <v>1284</v>
      </c>
      <c r="E1138" s="793"/>
      <c r="F1138"/>
    </row>
    <row r="1139" spans="1:6" ht="55.2">
      <c r="A1139" s="774"/>
      <c r="B1139" s="775" t="str">
        <f>B$35</f>
        <v>S3</v>
      </c>
      <c r="C1139" s="854" t="s">
        <v>3539</v>
      </c>
      <c r="D1139" s="773" t="s">
        <v>3472</v>
      </c>
      <c r="E1139" s="773"/>
      <c r="F1139"/>
    </row>
    <row r="1140" spans="1:6">
      <c r="A1140" s="774"/>
      <c r="B1140" s="775" t="str">
        <f>B$36</f>
        <v>S4</v>
      </c>
      <c r="C1140" s="773"/>
      <c r="D1140" s="773"/>
      <c r="E1140" s="773"/>
      <c r="F1140"/>
    </row>
    <row r="1141" spans="1:6">
      <c r="A1141" s="774"/>
      <c r="B1141" s="775"/>
      <c r="C1141" s="773"/>
      <c r="D1141" s="773"/>
      <c r="E1141" s="773"/>
      <c r="F1141"/>
    </row>
    <row r="1142" spans="1:6" ht="41.4">
      <c r="A1142" s="774" t="s">
        <v>2832</v>
      </c>
      <c r="B1142" s="775"/>
      <c r="C1142" s="784" t="s">
        <v>3084</v>
      </c>
      <c r="D1142" s="773"/>
      <c r="E1142" s="773"/>
      <c r="F1142"/>
    </row>
    <row r="1143" spans="1:6">
      <c r="A1143" s="774"/>
      <c r="B1143" s="775" t="str">
        <f>B$32</f>
        <v>MA</v>
      </c>
      <c r="C1143" s="773"/>
      <c r="D1143" s="773"/>
      <c r="E1143" s="773"/>
      <c r="F1143"/>
    </row>
    <row r="1144" spans="1:6">
      <c r="A1144" s="791"/>
      <c r="B1144" s="792" t="str">
        <f>B$33</f>
        <v>S1</v>
      </c>
      <c r="C1144" s="800" t="s">
        <v>1284</v>
      </c>
      <c r="D1144" s="793" t="s">
        <v>1284</v>
      </c>
      <c r="E1144" s="793"/>
      <c r="F1144"/>
    </row>
    <row r="1145" spans="1:6">
      <c r="A1145" s="791"/>
      <c r="B1145" s="792" t="str">
        <f>B$34</f>
        <v>S2</v>
      </c>
      <c r="C1145" s="793" t="s">
        <v>1284</v>
      </c>
      <c r="D1145" s="793" t="s">
        <v>1284</v>
      </c>
      <c r="E1145" s="793"/>
      <c r="F1145"/>
    </row>
    <row r="1146" spans="1:6" ht="55.2">
      <c r="A1146" s="774"/>
      <c r="B1146" s="775" t="str">
        <f>B$35</f>
        <v>S3</v>
      </c>
      <c r="C1146" s="854" t="s">
        <v>3540</v>
      </c>
      <c r="D1146" s="773" t="s">
        <v>3472</v>
      </c>
      <c r="E1146" s="773"/>
      <c r="F1146"/>
    </row>
    <row r="1147" spans="1:6">
      <c r="A1147" s="774"/>
      <c r="B1147" s="775" t="str">
        <f>B$36</f>
        <v>S4</v>
      </c>
      <c r="C1147" s="773"/>
      <c r="D1147" s="773"/>
      <c r="E1147" s="773"/>
      <c r="F1147"/>
    </row>
    <row r="1148" spans="1:6">
      <c r="A1148" s="774"/>
      <c r="B1148" s="775"/>
      <c r="C1148" s="773"/>
      <c r="D1148" s="773"/>
      <c r="E1148" s="773"/>
      <c r="F1148"/>
    </row>
    <row r="1149" spans="1:6" ht="55.2">
      <c r="A1149" s="774" t="s">
        <v>2833</v>
      </c>
      <c r="B1149" s="775"/>
      <c r="C1149" s="784" t="s">
        <v>3085</v>
      </c>
      <c r="D1149" s="773"/>
      <c r="E1149" s="773"/>
      <c r="F1149"/>
    </row>
    <row r="1150" spans="1:6" ht="207">
      <c r="A1150" s="774"/>
      <c r="B1150" s="775"/>
      <c r="C1150" s="790" t="s">
        <v>2834</v>
      </c>
      <c r="D1150" s="773"/>
      <c r="E1150" s="773"/>
      <c r="F1150"/>
    </row>
    <row r="1151" spans="1:6">
      <c r="A1151" s="774"/>
      <c r="B1151" s="775" t="str">
        <f>B$32</f>
        <v>MA</v>
      </c>
      <c r="C1151" s="773"/>
      <c r="D1151" s="773"/>
      <c r="E1151" s="773"/>
      <c r="F1151"/>
    </row>
    <row r="1152" spans="1:6">
      <c r="A1152" s="791"/>
      <c r="B1152" s="792" t="str">
        <f>B$33</f>
        <v>S1</v>
      </c>
      <c r="C1152" s="800" t="s">
        <v>1284</v>
      </c>
      <c r="D1152" s="793" t="s">
        <v>1284</v>
      </c>
      <c r="E1152" s="793"/>
      <c r="F1152"/>
    </row>
    <row r="1153" spans="1:6">
      <c r="A1153" s="791"/>
      <c r="B1153" s="792" t="str">
        <f>B$34</f>
        <v>S2</v>
      </c>
      <c r="C1153" s="793" t="s">
        <v>1284</v>
      </c>
      <c r="D1153" s="793" t="s">
        <v>1284</v>
      </c>
      <c r="E1153" s="793"/>
      <c r="F1153"/>
    </row>
    <row r="1154" spans="1:6" ht="69">
      <c r="A1154" s="774"/>
      <c r="B1154" s="775" t="str">
        <f>B$35</f>
        <v>S3</v>
      </c>
      <c r="C1154" s="854" t="s">
        <v>3541</v>
      </c>
      <c r="D1154" s="773" t="s">
        <v>3472</v>
      </c>
      <c r="E1154" s="773"/>
      <c r="F1154"/>
    </row>
    <row r="1155" spans="1:6">
      <c r="A1155" s="774"/>
      <c r="B1155" s="775" t="str">
        <f>B$36</f>
        <v>S4</v>
      </c>
      <c r="C1155" s="773"/>
      <c r="D1155" s="773"/>
      <c r="E1155" s="773"/>
      <c r="F1155"/>
    </row>
    <row r="1156" spans="1:6">
      <c r="A1156" s="774"/>
      <c r="B1156" s="775"/>
      <c r="C1156" s="773"/>
      <c r="D1156" s="773"/>
      <c r="E1156" s="773"/>
      <c r="F1156"/>
    </row>
    <row r="1157" spans="1:6" ht="41.4">
      <c r="A1157" s="774" t="s">
        <v>2835</v>
      </c>
      <c r="B1157" s="775"/>
      <c r="C1157" s="784" t="s">
        <v>3086</v>
      </c>
      <c r="D1157" s="773"/>
      <c r="E1157" s="773"/>
      <c r="F1157"/>
    </row>
    <row r="1158" spans="1:6" ht="41.4">
      <c r="A1158" s="774"/>
      <c r="B1158" s="775"/>
      <c r="C1158" s="790" t="s">
        <v>2836</v>
      </c>
      <c r="D1158" s="773"/>
      <c r="E1158" s="773"/>
      <c r="F1158"/>
    </row>
    <row r="1159" spans="1:6">
      <c r="A1159" s="774"/>
      <c r="B1159" s="775" t="str">
        <f>B$32</f>
        <v>MA</v>
      </c>
      <c r="C1159" s="773"/>
      <c r="D1159" s="773"/>
      <c r="E1159" s="773"/>
      <c r="F1159"/>
    </row>
    <row r="1160" spans="1:6">
      <c r="A1160" s="791"/>
      <c r="B1160" s="792" t="str">
        <f>B$33</f>
        <v>S1</v>
      </c>
      <c r="C1160" s="800" t="s">
        <v>1284</v>
      </c>
      <c r="D1160" s="793" t="s">
        <v>1284</v>
      </c>
      <c r="E1160" s="793"/>
      <c r="F1160"/>
    </row>
    <row r="1161" spans="1:6">
      <c r="A1161" s="791"/>
      <c r="B1161" s="792" t="str">
        <f>B$34</f>
        <v>S2</v>
      </c>
      <c r="C1161" s="793" t="s">
        <v>1284</v>
      </c>
      <c r="D1161" s="793" t="s">
        <v>1284</v>
      </c>
      <c r="E1161" s="793"/>
      <c r="F1161"/>
    </row>
    <row r="1162" spans="1:6" ht="55.2">
      <c r="A1162" s="774"/>
      <c r="B1162" s="775" t="str">
        <f>B$35</f>
        <v>S3</v>
      </c>
      <c r="C1162" s="854" t="s">
        <v>3542</v>
      </c>
      <c r="D1162" s="773" t="s">
        <v>3472</v>
      </c>
      <c r="E1162" s="773"/>
      <c r="F1162"/>
    </row>
    <row r="1163" spans="1:6">
      <c r="A1163" s="774"/>
      <c r="B1163" s="775" t="str">
        <f>B$36</f>
        <v>S4</v>
      </c>
      <c r="C1163" s="773"/>
      <c r="D1163" s="773"/>
      <c r="E1163" s="773"/>
      <c r="F1163"/>
    </row>
    <row r="1164" spans="1:6">
      <c r="A1164" s="774"/>
      <c r="B1164" s="775"/>
      <c r="C1164" s="773"/>
      <c r="D1164" s="773"/>
      <c r="E1164" s="773"/>
      <c r="F1164"/>
    </row>
    <row r="1165" spans="1:6" ht="69">
      <c r="A1165" s="774" t="s">
        <v>2837</v>
      </c>
      <c r="B1165" s="775"/>
      <c r="C1165" s="784" t="s">
        <v>3087</v>
      </c>
      <c r="D1165" s="773"/>
      <c r="E1165" s="773"/>
      <c r="F1165"/>
    </row>
    <row r="1166" spans="1:6" ht="207">
      <c r="A1166" s="774"/>
      <c r="B1166" s="775"/>
      <c r="C1166" s="790" t="s">
        <v>2838</v>
      </c>
      <c r="D1166" s="773"/>
      <c r="E1166" s="773"/>
      <c r="F1166"/>
    </row>
    <row r="1167" spans="1:6">
      <c r="A1167" s="774"/>
      <c r="B1167" s="775" t="str">
        <f>B$32</f>
        <v>MA</v>
      </c>
      <c r="C1167" s="773"/>
      <c r="D1167" s="773"/>
      <c r="E1167" s="773"/>
      <c r="F1167"/>
    </row>
    <row r="1168" spans="1:6">
      <c r="A1168" s="791"/>
      <c r="B1168" s="792" t="str">
        <f>B$33</f>
        <v>S1</v>
      </c>
      <c r="C1168" s="800" t="s">
        <v>1284</v>
      </c>
      <c r="D1168" s="793" t="s">
        <v>1284</v>
      </c>
      <c r="E1168" s="793"/>
      <c r="F1168"/>
    </row>
    <row r="1169" spans="1:6">
      <c r="A1169" s="791"/>
      <c r="B1169" s="792" t="str">
        <f>B$34</f>
        <v>S2</v>
      </c>
      <c r="C1169" s="793" t="s">
        <v>1284</v>
      </c>
      <c r="D1169" s="793" t="s">
        <v>1284</v>
      </c>
      <c r="E1169" s="793"/>
      <c r="F1169"/>
    </row>
    <row r="1170" spans="1:6" ht="82.8">
      <c r="A1170" s="774"/>
      <c r="B1170" s="775" t="str">
        <f>B$35</f>
        <v>S3</v>
      </c>
      <c r="C1170" s="854" t="s">
        <v>3543</v>
      </c>
      <c r="D1170" s="773" t="s">
        <v>3472</v>
      </c>
      <c r="E1170" s="773"/>
      <c r="F1170"/>
    </row>
    <row r="1171" spans="1:6">
      <c r="A1171" s="774"/>
      <c r="B1171" s="775" t="str">
        <f>B$36</f>
        <v>S4</v>
      </c>
      <c r="C1171" s="773"/>
      <c r="D1171" s="773"/>
      <c r="E1171" s="773"/>
      <c r="F1171"/>
    </row>
    <row r="1172" spans="1:6">
      <c r="A1172" s="774"/>
      <c r="B1172" s="775"/>
      <c r="C1172" s="773"/>
      <c r="D1172" s="773"/>
      <c r="E1172" s="773"/>
      <c r="F1172"/>
    </row>
    <row r="1173" spans="1:6" ht="27.6">
      <c r="A1173" s="774" t="s">
        <v>2839</v>
      </c>
      <c r="B1173" s="775"/>
      <c r="C1173" s="784" t="s">
        <v>3088</v>
      </c>
      <c r="D1173" s="773"/>
      <c r="E1173" s="773"/>
      <c r="F1173"/>
    </row>
    <row r="1174" spans="1:6">
      <c r="A1174" s="774"/>
      <c r="B1174" s="775" t="str">
        <f>B$32</f>
        <v>MA</v>
      </c>
      <c r="C1174" s="773"/>
      <c r="D1174" s="773"/>
      <c r="E1174" s="773"/>
      <c r="F1174"/>
    </row>
    <row r="1175" spans="1:6">
      <c r="A1175" s="791"/>
      <c r="B1175" s="792" t="str">
        <f>B$33</f>
        <v>S1</v>
      </c>
      <c r="C1175" s="800" t="s">
        <v>1284</v>
      </c>
      <c r="D1175" s="793" t="s">
        <v>1284</v>
      </c>
      <c r="E1175" s="793"/>
      <c r="F1175"/>
    </row>
    <row r="1176" spans="1:6">
      <c r="A1176" s="791"/>
      <c r="B1176" s="792" t="str">
        <f>B$34</f>
        <v>S2</v>
      </c>
      <c r="C1176" s="793" t="s">
        <v>1284</v>
      </c>
      <c r="D1176" s="793" t="s">
        <v>1284</v>
      </c>
      <c r="E1176" s="793"/>
      <c r="F1176"/>
    </row>
    <row r="1177" spans="1:6" ht="55.2">
      <c r="A1177" s="774"/>
      <c r="B1177" s="775" t="str">
        <f>B$35</f>
        <v>S3</v>
      </c>
      <c r="C1177" s="857" t="s">
        <v>3544</v>
      </c>
      <c r="D1177" s="773" t="s">
        <v>3566</v>
      </c>
      <c r="E1177" s="773">
        <v>2020.01</v>
      </c>
      <c r="F1177"/>
    </row>
    <row r="1178" spans="1:6" ht="69">
      <c r="A1178" s="774"/>
      <c r="B1178" s="914" t="str">
        <f>B$36</f>
        <v>S4</v>
      </c>
      <c r="C1178" s="773" t="s">
        <v>3749</v>
      </c>
      <c r="D1178" s="773" t="s">
        <v>3472</v>
      </c>
      <c r="E1178" s="773"/>
      <c r="F1178"/>
    </row>
    <row r="1179" spans="1:6">
      <c r="A1179" s="774"/>
      <c r="B1179" s="775"/>
      <c r="C1179" s="773"/>
      <c r="D1179" s="773"/>
      <c r="E1179" s="773"/>
      <c r="F1179"/>
    </row>
    <row r="1180" spans="1:6" ht="41.4">
      <c r="A1180" s="785">
        <v>7.2</v>
      </c>
      <c r="B1180" s="786"/>
      <c r="C1180" s="787" t="s">
        <v>2840</v>
      </c>
      <c r="D1180" s="787"/>
      <c r="E1180" s="787"/>
      <c r="F1180"/>
    </row>
    <row r="1181" spans="1:6" ht="41.4">
      <c r="A1181" s="785"/>
      <c r="B1181" s="786"/>
      <c r="C1181" s="798" t="s">
        <v>2841</v>
      </c>
      <c r="D1181" s="787"/>
      <c r="E1181" s="787"/>
      <c r="F1181"/>
    </row>
    <row r="1182" spans="1:6" ht="55.2">
      <c r="A1182" s="774" t="s">
        <v>2842</v>
      </c>
      <c r="B1182" s="775"/>
      <c r="C1182" s="784" t="s">
        <v>2843</v>
      </c>
      <c r="D1182" s="773"/>
      <c r="E1182" s="773"/>
      <c r="F1182"/>
    </row>
    <row r="1183" spans="1:6" ht="151.80000000000001">
      <c r="A1183" s="774"/>
      <c r="B1183" s="775"/>
      <c r="C1183" s="790" t="s">
        <v>2844</v>
      </c>
      <c r="D1183" s="773"/>
      <c r="E1183" s="773"/>
      <c r="F1183"/>
    </row>
    <row r="1184" spans="1:6">
      <c r="A1184" s="774"/>
      <c r="B1184" s="775" t="str">
        <f>B$32</f>
        <v>MA</v>
      </c>
      <c r="C1184" s="773"/>
      <c r="D1184" s="773"/>
      <c r="E1184" s="773"/>
      <c r="F1184"/>
    </row>
    <row r="1185" spans="1:6">
      <c r="A1185" s="791"/>
      <c r="B1185" s="792" t="str">
        <f>B$33</f>
        <v>S1</v>
      </c>
      <c r="C1185" s="800" t="s">
        <v>1284</v>
      </c>
      <c r="D1185" s="793" t="s">
        <v>1284</v>
      </c>
      <c r="E1185" s="793"/>
      <c r="F1185"/>
    </row>
    <row r="1186" spans="1:6">
      <c r="A1186" s="791"/>
      <c r="B1186" s="792" t="str">
        <f>B$34</f>
        <v>S2</v>
      </c>
      <c r="C1186" s="793" t="s">
        <v>1284</v>
      </c>
      <c r="D1186" s="793" t="s">
        <v>1284</v>
      </c>
      <c r="E1186" s="793"/>
      <c r="F1186"/>
    </row>
    <row r="1187" spans="1:6" ht="55.2">
      <c r="A1187" s="774"/>
      <c r="B1187" s="775" t="str">
        <f>B$35</f>
        <v>S3</v>
      </c>
      <c r="C1187" s="853" t="s">
        <v>3546</v>
      </c>
      <c r="D1187" s="773" t="s">
        <v>3472</v>
      </c>
      <c r="E1187" s="773"/>
      <c r="F1187"/>
    </row>
    <row r="1188" spans="1:6">
      <c r="A1188" s="774"/>
      <c r="B1188" s="775" t="str">
        <f>B$36</f>
        <v>S4</v>
      </c>
      <c r="C1188" s="773"/>
      <c r="D1188" s="773"/>
      <c r="E1188" s="773"/>
      <c r="F1188"/>
    </row>
    <row r="1189" spans="1:6">
      <c r="A1189" s="774"/>
      <c r="B1189" s="775"/>
      <c r="C1189" s="773"/>
      <c r="D1189" s="773"/>
      <c r="E1189" s="773"/>
      <c r="F1189"/>
    </row>
    <row r="1190" spans="1:6" ht="27.6">
      <c r="A1190" s="785">
        <v>7.3</v>
      </c>
      <c r="B1190" s="786"/>
      <c r="C1190" s="787" t="s">
        <v>2845</v>
      </c>
      <c r="D1190" s="787"/>
      <c r="E1190" s="787"/>
      <c r="F1190"/>
    </row>
    <row r="1191" spans="1:6" ht="27.6">
      <c r="A1191" s="774" t="s">
        <v>2846</v>
      </c>
      <c r="B1191" s="775"/>
      <c r="C1191" s="784" t="s">
        <v>2847</v>
      </c>
      <c r="D1191" s="773"/>
      <c r="E1191" s="773"/>
      <c r="F1191"/>
    </row>
    <row r="1192" spans="1:6" ht="124.2">
      <c r="A1192" s="774"/>
      <c r="B1192" s="775"/>
      <c r="C1192" s="790" t="s">
        <v>2848</v>
      </c>
      <c r="D1192" s="773"/>
      <c r="E1192" s="773"/>
      <c r="F1192"/>
    </row>
    <row r="1193" spans="1:6">
      <c r="A1193" s="774"/>
      <c r="B1193" s="775" t="str">
        <f>B$32</f>
        <v>MA</v>
      </c>
      <c r="C1193" s="773"/>
      <c r="D1193" s="773"/>
      <c r="E1193" s="773"/>
      <c r="F1193"/>
    </row>
    <row r="1194" spans="1:6">
      <c r="A1194" s="774"/>
      <c r="B1194" s="775" t="str">
        <f>B$33</f>
        <v>S1</v>
      </c>
      <c r="C1194" s="773" t="s">
        <v>1284</v>
      </c>
      <c r="D1194" s="773"/>
      <c r="E1194" s="773"/>
      <c r="F1194"/>
    </row>
    <row r="1195" spans="1:6">
      <c r="A1195" s="774"/>
      <c r="B1195" s="775" t="str">
        <f>B$34</f>
        <v>S2</v>
      </c>
      <c r="C1195" s="773"/>
      <c r="D1195" s="773"/>
      <c r="E1195" s="773"/>
      <c r="F1195"/>
    </row>
    <row r="1196" spans="1:6" ht="41.4">
      <c r="A1196" s="774"/>
      <c r="B1196" s="775" t="str">
        <f>B$35</f>
        <v>S3</v>
      </c>
      <c r="C1196" s="860" t="s">
        <v>3547</v>
      </c>
      <c r="D1196" s="773" t="s">
        <v>3472</v>
      </c>
      <c r="E1196" s="773"/>
      <c r="F1196"/>
    </row>
    <row r="1197" spans="1:6">
      <c r="A1197" s="774"/>
      <c r="B1197" s="775" t="str">
        <f>B$36</f>
        <v>S4</v>
      </c>
      <c r="C1197" s="773"/>
      <c r="D1197" s="773"/>
      <c r="E1197" s="773"/>
      <c r="F1197"/>
    </row>
    <row r="1198" spans="1:6">
      <c r="A1198" s="774"/>
      <c r="B1198" s="775"/>
      <c r="C1198" s="773"/>
      <c r="D1198" s="773"/>
      <c r="E1198" s="773"/>
      <c r="F1198"/>
    </row>
    <row r="1199" spans="1:6" ht="27.6">
      <c r="A1199" s="785">
        <v>7.4</v>
      </c>
      <c r="B1199" s="786"/>
      <c r="C1199" s="787" t="s">
        <v>2849</v>
      </c>
      <c r="D1199" s="787"/>
      <c r="E1199" s="787"/>
      <c r="F1199"/>
    </row>
    <row r="1200" spans="1:6" ht="55.2">
      <c r="A1200" s="785"/>
      <c r="B1200" s="786"/>
      <c r="C1200" s="798" t="s">
        <v>2850</v>
      </c>
      <c r="D1200" s="787"/>
      <c r="E1200" s="787"/>
      <c r="F1200"/>
    </row>
    <row r="1201" spans="1:6" ht="41.4">
      <c r="A1201" s="774" t="s">
        <v>2851</v>
      </c>
      <c r="B1201" s="775"/>
      <c r="C1201" s="784" t="s">
        <v>2852</v>
      </c>
      <c r="D1201" s="773"/>
      <c r="E1201" s="773"/>
      <c r="F1201"/>
    </row>
    <row r="1202" spans="1:6" ht="69">
      <c r="A1202" s="774"/>
      <c r="B1202" s="775"/>
      <c r="C1202" s="790" t="s">
        <v>2853</v>
      </c>
      <c r="D1202" s="773"/>
      <c r="E1202" s="773"/>
      <c r="F1202"/>
    </row>
    <row r="1203" spans="1:6">
      <c r="A1203" s="774"/>
      <c r="B1203" s="775" t="str">
        <f>B$32</f>
        <v>MA</v>
      </c>
      <c r="C1203" s="773"/>
      <c r="D1203" s="773"/>
      <c r="E1203" s="773"/>
      <c r="F1203"/>
    </row>
    <row r="1204" spans="1:6">
      <c r="A1204" s="791"/>
      <c r="B1204" s="792" t="str">
        <f>B$33</f>
        <v>S1</v>
      </c>
      <c r="C1204" s="794"/>
      <c r="D1204" s="793" t="s">
        <v>1284</v>
      </c>
      <c r="E1204" s="793"/>
      <c r="F1204"/>
    </row>
    <row r="1205" spans="1:6">
      <c r="A1205" s="791"/>
      <c r="B1205" s="792" t="str">
        <f>B$34</f>
        <v>S2</v>
      </c>
      <c r="C1205" s="793"/>
      <c r="D1205" s="800" t="s">
        <v>1284</v>
      </c>
      <c r="E1205" s="793"/>
      <c r="F1205"/>
    </row>
    <row r="1206" spans="1:6" ht="27.6">
      <c r="A1206" s="774"/>
      <c r="B1206" s="775" t="str">
        <f>B$35</f>
        <v>S3</v>
      </c>
      <c r="C1206" s="853" t="s">
        <v>3548</v>
      </c>
      <c r="D1206" s="773" t="s">
        <v>3472</v>
      </c>
      <c r="E1206" s="773"/>
      <c r="F1206"/>
    </row>
    <row r="1207" spans="1:6">
      <c r="A1207" s="774"/>
      <c r="B1207" s="775" t="str">
        <f>B$36</f>
        <v>S4</v>
      </c>
      <c r="C1207" s="773"/>
      <c r="D1207" s="773"/>
      <c r="E1207" s="773"/>
      <c r="F1207"/>
    </row>
    <row r="1208" spans="1:6">
      <c r="A1208" s="774"/>
      <c r="B1208" s="775"/>
      <c r="C1208" s="773"/>
      <c r="D1208" s="773"/>
      <c r="E1208" s="773"/>
      <c r="F1208"/>
    </row>
    <row r="1209" spans="1:6" ht="41.4">
      <c r="A1209" s="774" t="s">
        <v>2854</v>
      </c>
      <c r="B1209" s="775"/>
      <c r="C1209" s="784" t="s">
        <v>2855</v>
      </c>
      <c r="D1209" s="773"/>
      <c r="E1209" s="773"/>
      <c r="F1209"/>
    </row>
    <row r="1210" spans="1:6">
      <c r="A1210" s="774"/>
      <c r="B1210" s="775"/>
      <c r="C1210" s="790" t="s">
        <v>2856</v>
      </c>
      <c r="D1210" s="773"/>
      <c r="E1210" s="773"/>
      <c r="F1210"/>
    </row>
    <row r="1211" spans="1:6">
      <c r="A1211" s="774"/>
      <c r="B1211" s="775" t="str">
        <f>B$32</f>
        <v>MA</v>
      </c>
      <c r="C1211" s="773"/>
      <c r="D1211" s="773"/>
      <c r="E1211" s="773"/>
      <c r="F1211"/>
    </row>
    <row r="1212" spans="1:6">
      <c r="A1212" s="791"/>
      <c r="B1212" s="792" t="str">
        <f>B$33</f>
        <v>S1</v>
      </c>
      <c r="C1212" s="793" t="s">
        <v>1284</v>
      </c>
      <c r="D1212" s="793"/>
      <c r="E1212" s="793"/>
      <c r="F1212"/>
    </row>
    <row r="1213" spans="1:6">
      <c r="A1213" s="774"/>
      <c r="B1213" s="775" t="str">
        <f>B$34</f>
        <v>S2</v>
      </c>
      <c r="C1213" s="773"/>
      <c r="D1213" s="773"/>
      <c r="E1213" s="773"/>
      <c r="F1213"/>
    </row>
    <row r="1214" spans="1:6">
      <c r="A1214" s="774"/>
      <c r="B1214" s="775" t="str">
        <f>B$35</f>
        <v>S3</v>
      </c>
      <c r="C1214" s="853" t="s">
        <v>3512</v>
      </c>
      <c r="D1214" s="773" t="s">
        <v>3562</v>
      </c>
      <c r="E1214" s="773"/>
      <c r="F1214"/>
    </row>
    <row r="1215" spans="1:6">
      <c r="A1215" s="774"/>
      <c r="B1215" s="775" t="str">
        <f>B$36</f>
        <v>S4</v>
      </c>
      <c r="C1215" s="773"/>
      <c r="D1215" s="773"/>
      <c r="E1215" s="773"/>
      <c r="F1215"/>
    </row>
    <row r="1216" spans="1:6">
      <c r="A1216" s="774"/>
      <c r="B1216" s="775"/>
      <c r="C1216" s="773"/>
      <c r="D1216" s="773"/>
      <c r="E1216" s="773"/>
      <c r="F1216"/>
    </row>
    <row r="1217" spans="1:6" ht="110.4">
      <c r="A1217" s="785">
        <v>8</v>
      </c>
      <c r="B1217" s="786"/>
      <c r="C1217" s="787" t="s">
        <v>3089</v>
      </c>
      <c r="D1217" s="787">
        <v>3</v>
      </c>
      <c r="E1217" s="787"/>
      <c r="F1217"/>
    </row>
    <row r="1218" spans="1:6" ht="110.4">
      <c r="A1218" s="785"/>
      <c r="B1218" s="786"/>
      <c r="C1218" s="798" t="s">
        <v>2857</v>
      </c>
      <c r="D1218" s="787"/>
      <c r="E1218" s="787"/>
      <c r="F1218"/>
    </row>
    <row r="1219" spans="1:6" ht="55.2">
      <c r="A1219" s="785">
        <v>8.1</v>
      </c>
      <c r="B1219" s="786"/>
      <c r="C1219" s="787" t="s">
        <v>2858</v>
      </c>
      <c r="D1219" s="787"/>
      <c r="E1219" s="787"/>
      <c r="F1219"/>
    </row>
    <row r="1220" spans="1:6" ht="69">
      <c r="A1220" s="774" t="s">
        <v>2859</v>
      </c>
      <c r="B1220" s="775"/>
      <c r="C1220" s="795" t="s">
        <v>3090</v>
      </c>
      <c r="D1220" s="773"/>
      <c r="E1220" s="773"/>
      <c r="F1220"/>
    </row>
    <row r="1221" spans="1:6" ht="165.6">
      <c r="A1221" s="774"/>
      <c r="B1221" s="775"/>
      <c r="C1221" s="790" t="s">
        <v>2860</v>
      </c>
      <c r="D1221" s="773"/>
      <c r="E1221" s="773"/>
      <c r="F1221"/>
    </row>
    <row r="1222" spans="1:6">
      <c r="A1222" s="774"/>
      <c r="B1222" s="775" t="str">
        <f>B$32</f>
        <v>MA</v>
      </c>
      <c r="C1222" s="773"/>
      <c r="D1222" s="773"/>
      <c r="E1222" s="773"/>
      <c r="F1222"/>
    </row>
    <row r="1223" spans="1:6">
      <c r="A1223" s="791"/>
      <c r="B1223" s="792" t="str">
        <f>B$33</f>
        <v>S1</v>
      </c>
      <c r="C1223" s="793" t="s">
        <v>1284</v>
      </c>
      <c r="D1223" s="793" t="s">
        <v>1284</v>
      </c>
      <c r="E1223" s="793"/>
      <c r="F1223"/>
    </row>
    <row r="1224" spans="1:6">
      <c r="A1224" s="791"/>
      <c r="B1224" s="792" t="str">
        <f>B$34</f>
        <v>S2</v>
      </c>
      <c r="C1224" s="793" t="s">
        <v>1284</v>
      </c>
      <c r="D1224" s="793" t="s">
        <v>1284</v>
      </c>
      <c r="E1224" s="793" t="s">
        <v>1284</v>
      </c>
      <c r="F1224"/>
    </row>
    <row r="1225" spans="1:6">
      <c r="A1225" s="774"/>
      <c r="B1225" s="775" t="str">
        <f>B$35</f>
        <v>S3</v>
      </c>
      <c r="C1225" s="773"/>
      <c r="D1225" s="773"/>
      <c r="E1225" s="773"/>
      <c r="F1225"/>
    </row>
    <row r="1226" spans="1:6" ht="27.6">
      <c r="A1226" s="774"/>
      <c r="B1226" s="775" t="str">
        <f>B$36</f>
        <v>S4</v>
      </c>
      <c r="C1226" s="773" t="s">
        <v>3769</v>
      </c>
      <c r="D1226" s="773" t="s">
        <v>3472</v>
      </c>
      <c r="E1226" s="773"/>
      <c r="F1226"/>
    </row>
    <row r="1227" spans="1:6">
      <c r="A1227" s="774"/>
      <c r="B1227" s="775"/>
      <c r="C1227" s="773"/>
      <c r="D1227" s="773"/>
      <c r="E1227" s="773"/>
      <c r="F1227"/>
    </row>
    <row r="1228" spans="1:6" ht="165.6">
      <c r="A1228" s="785">
        <v>8.1999999999999993</v>
      </c>
      <c r="B1228" s="786"/>
      <c r="C1228" s="787" t="s">
        <v>3091</v>
      </c>
      <c r="D1228" s="787"/>
      <c r="E1228" s="787"/>
      <c r="F1228"/>
    </row>
    <row r="1229" spans="1:6" ht="41.4">
      <c r="A1229" s="774" t="s">
        <v>2861</v>
      </c>
      <c r="B1229" s="775"/>
      <c r="C1229" s="784" t="s">
        <v>2862</v>
      </c>
      <c r="D1229" s="773"/>
      <c r="E1229" s="773"/>
      <c r="F1229"/>
    </row>
    <row r="1230" spans="1:6" ht="27.6">
      <c r="A1230" s="774"/>
      <c r="B1230" s="775"/>
      <c r="C1230" s="790" t="s">
        <v>2863</v>
      </c>
      <c r="D1230" s="773"/>
      <c r="E1230" s="773"/>
      <c r="F1230"/>
    </row>
    <row r="1231" spans="1:6">
      <c r="A1231" s="774"/>
      <c r="B1231" s="775" t="str">
        <f>B$32</f>
        <v>MA</v>
      </c>
      <c r="C1231" s="773"/>
      <c r="D1231" s="773"/>
      <c r="E1231" s="773"/>
      <c r="F1231"/>
    </row>
    <row r="1232" spans="1:6">
      <c r="A1232" s="791"/>
      <c r="B1232" s="792" t="str">
        <f>B$33</f>
        <v>S1</v>
      </c>
      <c r="C1232" s="793" t="s">
        <v>1284</v>
      </c>
      <c r="D1232" s="793" t="s">
        <v>1284</v>
      </c>
      <c r="E1232" s="793"/>
      <c r="F1232"/>
    </row>
    <row r="1233" spans="1:6">
      <c r="A1233" s="791"/>
      <c r="B1233" s="792" t="str">
        <f>B$34</f>
        <v>S2</v>
      </c>
      <c r="C1233" s="800" t="s">
        <v>1284</v>
      </c>
      <c r="D1233" s="793" t="s">
        <v>1284</v>
      </c>
      <c r="E1233" s="793" t="s">
        <v>1284</v>
      </c>
      <c r="F1233"/>
    </row>
    <row r="1234" spans="1:6" ht="270.75" customHeight="1">
      <c r="A1234" s="774"/>
      <c r="B1234" s="775" t="str">
        <f>B$35</f>
        <v>S3</v>
      </c>
      <c r="C1234" s="859" t="s">
        <v>3770</v>
      </c>
      <c r="D1234" s="773" t="s">
        <v>3472</v>
      </c>
      <c r="E1234" s="773"/>
      <c r="F1234"/>
    </row>
    <row r="1235" spans="1:6" ht="210.75" customHeight="1">
      <c r="A1235" s="774"/>
      <c r="B1235" s="775" t="str">
        <f>B$36</f>
        <v>S4</v>
      </c>
      <c r="C1235" s="854" t="s">
        <v>3771</v>
      </c>
      <c r="D1235" s="773" t="s">
        <v>3472</v>
      </c>
      <c r="E1235" s="773"/>
      <c r="F1235"/>
    </row>
    <row r="1236" spans="1:6">
      <c r="A1236" s="774"/>
      <c r="B1236" s="775"/>
      <c r="C1236" s="773"/>
      <c r="D1236" s="773"/>
      <c r="E1236" s="773"/>
      <c r="F1236"/>
    </row>
    <row r="1237" spans="1:6" ht="41.4">
      <c r="A1237" s="774" t="s">
        <v>2864</v>
      </c>
      <c r="B1237" s="775"/>
      <c r="C1237" s="784" t="s">
        <v>2865</v>
      </c>
      <c r="D1237" s="773"/>
      <c r="E1237" s="773"/>
      <c r="F1237"/>
    </row>
    <row r="1238" spans="1:6" ht="27.6">
      <c r="A1238" s="774"/>
      <c r="B1238" s="775"/>
      <c r="C1238" s="790" t="s">
        <v>2866</v>
      </c>
      <c r="D1238" s="773"/>
      <c r="E1238" s="773"/>
      <c r="F1238"/>
    </row>
    <row r="1239" spans="1:6">
      <c r="A1239" s="774"/>
      <c r="B1239" s="775" t="str">
        <f>B$32</f>
        <v>MA</v>
      </c>
      <c r="C1239" s="773"/>
      <c r="D1239" s="773"/>
      <c r="E1239" s="773"/>
      <c r="F1239"/>
    </row>
    <row r="1240" spans="1:6">
      <c r="A1240" s="774"/>
      <c r="B1240" s="775" t="str">
        <f>B$33</f>
        <v>S1</v>
      </c>
      <c r="C1240" s="773" t="s">
        <v>1284</v>
      </c>
      <c r="D1240" s="773"/>
      <c r="E1240" s="773"/>
      <c r="F1240"/>
    </row>
    <row r="1241" spans="1:6">
      <c r="A1241" s="791"/>
      <c r="B1241" s="792" t="str">
        <f>B$34</f>
        <v>S2</v>
      </c>
      <c r="C1241" s="793" t="s">
        <v>1284</v>
      </c>
      <c r="D1241" s="793" t="s">
        <v>1284</v>
      </c>
      <c r="E1241" s="793"/>
      <c r="F1241"/>
    </row>
    <row r="1242" spans="1:6" ht="41.4">
      <c r="A1242" s="774"/>
      <c r="B1242" s="775" t="str">
        <f>B$35</f>
        <v>S3</v>
      </c>
      <c r="C1242" s="859" t="s">
        <v>3549</v>
      </c>
      <c r="D1242" s="773" t="s">
        <v>3472</v>
      </c>
      <c r="E1242" s="773"/>
      <c r="F1242"/>
    </row>
    <row r="1243" spans="1:6" ht="41.4">
      <c r="A1243" s="774"/>
      <c r="B1243" s="775" t="str">
        <f>B$36</f>
        <v>S4</v>
      </c>
      <c r="C1243" s="854" t="s">
        <v>3772</v>
      </c>
      <c r="D1243" s="773" t="s">
        <v>3472</v>
      </c>
      <c r="E1243" s="773"/>
      <c r="F1243"/>
    </row>
    <row r="1244" spans="1:6">
      <c r="A1244" s="774"/>
      <c r="B1244" s="775"/>
      <c r="C1244" s="773"/>
      <c r="D1244" s="773"/>
      <c r="E1244" s="773"/>
      <c r="F1244"/>
    </row>
    <row r="1245" spans="1:6" ht="27.6">
      <c r="A1245" s="774" t="s">
        <v>2867</v>
      </c>
      <c r="B1245" s="775"/>
      <c r="C1245" s="784" t="s">
        <v>2868</v>
      </c>
      <c r="D1245" s="773"/>
      <c r="E1245" s="773"/>
      <c r="F1245"/>
    </row>
    <row r="1246" spans="1:6">
      <c r="A1246" s="774"/>
      <c r="B1246" s="775" t="str">
        <f>B$32</f>
        <v>MA</v>
      </c>
      <c r="C1246" s="773"/>
      <c r="D1246" s="773"/>
      <c r="E1246" s="773"/>
      <c r="F1246"/>
    </row>
    <row r="1247" spans="1:6">
      <c r="A1247" s="774"/>
      <c r="B1247" s="775" t="str">
        <f>B$33</f>
        <v>S1</v>
      </c>
      <c r="C1247" s="773"/>
      <c r="D1247" s="773"/>
      <c r="E1247" s="773"/>
      <c r="F1247"/>
    </row>
    <row r="1248" spans="1:6">
      <c r="A1248" s="774"/>
      <c r="B1248" s="775" t="str">
        <f>B$34</f>
        <v>S2</v>
      </c>
      <c r="C1248" s="773"/>
      <c r="D1248" s="773"/>
      <c r="E1248" s="773"/>
      <c r="F1248"/>
    </row>
    <row r="1249" spans="1:6" ht="41.4">
      <c r="A1249" s="774"/>
      <c r="B1249" s="775" t="str">
        <f>B$35</f>
        <v>S3</v>
      </c>
      <c r="C1249" s="859" t="s">
        <v>3550</v>
      </c>
      <c r="D1249" s="773" t="s">
        <v>3472</v>
      </c>
      <c r="E1249" s="773"/>
      <c r="F1249"/>
    </row>
    <row r="1250" spans="1:6" ht="41.4">
      <c r="A1250" s="774"/>
      <c r="B1250" s="775" t="str">
        <f>B$36</f>
        <v>S4</v>
      </c>
      <c r="C1250" s="854" t="s">
        <v>3550</v>
      </c>
      <c r="D1250" s="773" t="s">
        <v>3472</v>
      </c>
      <c r="E1250" s="773"/>
      <c r="F1250"/>
    </row>
    <row r="1251" spans="1:6">
      <c r="A1251" s="774"/>
      <c r="B1251" s="775"/>
      <c r="C1251" s="773"/>
      <c r="D1251" s="773"/>
      <c r="E1251" s="773"/>
      <c r="F1251"/>
    </row>
    <row r="1252" spans="1:6" ht="55.2">
      <c r="A1252" s="774" t="s">
        <v>2869</v>
      </c>
      <c r="B1252" s="775"/>
      <c r="C1252" s="784" t="s">
        <v>2870</v>
      </c>
      <c r="D1252" s="773"/>
      <c r="E1252" s="773"/>
      <c r="F1252"/>
    </row>
    <row r="1253" spans="1:6" ht="289.8">
      <c r="A1253" s="774"/>
      <c r="B1253" s="775"/>
      <c r="C1253" s="790" t="s">
        <v>2871</v>
      </c>
      <c r="D1253" s="773"/>
      <c r="E1253" s="773"/>
      <c r="F1253"/>
    </row>
    <row r="1254" spans="1:6">
      <c r="A1254" s="774"/>
      <c r="B1254" s="775" t="str">
        <f>B$32</f>
        <v>MA</v>
      </c>
      <c r="C1254" s="773"/>
      <c r="D1254" s="773"/>
      <c r="E1254" s="773"/>
      <c r="F1254"/>
    </row>
    <row r="1255" spans="1:6">
      <c r="A1255" s="774"/>
      <c r="B1255" s="775" t="str">
        <f>B$33</f>
        <v>S1</v>
      </c>
      <c r="C1255" s="773" t="s">
        <v>1284</v>
      </c>
      <c r="D1255" s="773"/>
      <c r="E1255" s="773"/>
      <c r="F1255"/>
    </row>
    <row r="1256" spans="1:6">
      <c r="A1256" s="774"/>
      <c r="B1256" s="775" t="str">
        <f>B$34</f>
        <v>S2</v>
      </c>
      <c r="C1256" s="773"/>
      <c r="D1256" s="773"/>
      <c r="E1256" s="773"/>
      <c r="F1256"/>
    </row>
    <row r="1257" spans="1:6" ht="165.6">
      <c r="A1257" s="774"/>
      <c r="B1257" s="775" t="str">
        <f>B$35</f>
        <v>S3</v>
      </c>
      <c r="C1257" s="859" t="s">
        <v>3551</v>
      </c>
      <c r="D1257" s="773" t="s">
        <v>3472</v>
      </c>
      <c r="E1257" s="773"/>
      <c r="F1257"/>
    </row>
    <row r="1258" spans="1:6" ht="151.80000000000001">
      <c r="A1258" s="774"/>
      <c r="B1258" s="775" t="str">
        <f>B$36</f>
        <v>S4</v>
      </c>
      <c r="C1258" s="854" t="s">
        <v>3773</v>
      </c>
      <c r="D1258" s="773" t="s">
        <v>3472</v>
      </c>
      <c r="E1258" s="773"/>
      <c r="F1258"/>
    </row>
    <row r="1259" spans="1:6">
      <c r="A1259" s="774"/>
      <c r="B1259" s="775"/>
      <c r="C1259" s="773"/>
      <c r="D1259" s="773"/>
      <c r="E1259" s="773"/>
      <c r="F1259"/>
    </row>
    <row r="1260" spans="1:6" ht="41.4">
      <c r="A1260" s="774" t="s">
        <v>2872</v>
      </c>
      <c r="B1260" s="775"/>
      <c r="C1260" s="784" t="s">
        <v>2873</v>
      </c>
      <c r="D1260" s="773"/>
      <c r="E1260" s="773"/>
      <c r="F1260"/>
    </row>
    <row r="1261" spans="1:6" ht="82.8">
      <c r="A1261" s="774"/>
      <c r="B1261" s="775"/>
      <c r="C1261" s="790" t="s">
        <v>2874</v>
      </c>
      <c r="D1261" s="773"/>
      <c r="E1261" s="773"/>
      <c r="F1261"/>
    </row>
    <row r="1262" spans="1:6">
      <c r="A1262" s="774"/>
      <c r="B1262" s="775" t="str">
        <f>B$32</f>
        <v>MA</v>
      </c>
      <c r="C1262" s="773"/>
      <c r="D1262" s="773"/>
      <c r="E1262" s="773"/>
      <c r="F1262"/>
    </row>
    <row r="1263" spans="1:6">
      <c r="A1263" s="791"/>
      <c r="B1263" s="792" t="str">
        <f>B$33</f>
        <v>S1</v>
      </c>
      <c r="C1263" s="800" t="s">
        <v>1284</v>
      </c>
      <c r="D1263" s="793" t="s">
        <v>1284</v>
      </c>
      <c r="E1263" s="800" t="s">
        <v>1284</v>
      </c>
      <c r="F1263"/>
    </row>
    <row r="1264" spans="1:6">
      <c r="A1264" s="791"/>
      <c r="B1264" s="792" t="str">
        <f>B$34</f>
        <v>S2</v>
      </c>
      <c r="C1264" s="800" t="s">
        <v>1284</v>
      </c>
      <c r="D1264" s="793" t="s">
        <v>1284</v>
      </c>
      <c r="E1264" s="793"/>
      <c r="F1264"/>
    </row>
    <row r="1265" spans="1:6" ht="110.4">
      <c r="A1265" s="774"/>
      <c r="B1265" s="775" t="str">
        <f>B$35</f>
        <v>S3</v>
      </c>
      <c r="C1265" s="861" t="s">
        <v>3552</v>
      </c>
      <c r="D1265" s="773" t="s">
        <v>3472</v>
      </c>
      <c r="E1265" s="773"/>
      <c r="F1265"/>
    </row>
    <row r="1266" spans="1:6" ht="94.5" customHeight="1">
      <c r="A1266" s="774"/>
      <c r="B1266" s="775" t="str">
        <f>B$36</f>
        <v>S4</v>
      </c>
      <c r="C1266" s="861" t="s">
        <v>3774</v>
      </c>
      <c r="D1266" s="773" t="s">
        <v>3472</v>
      </c>
      <c r="E1266" s="773"/>
      <c r="F1266"/>
    </row>
    <row r="1267" spans="1:6">
      <c r="A1267" s="774"/>
      <c r="B1267" s="775"/>
      <c r="C1267" s="773"/>
      <c r="D1267" s="773"/>
      <c r="E1267" s="773"/>
      <c r="F1267"/>
    </row>
    <row r="1268" spans="1:6" ht="27.6">
      <c r="A1268" s="774" t="s">
        <v>2875</v>
      </c>
      <c r="B1268" s="775"/>
      <c r="C1268" s="784" t="s">
        <v>2876</v>
      </c>
      <c r="D1268" s="773"/>
      <c r="E1268" s="773"/>
      <c r="F1268"/>
    </row>
    <row r="1269" spans="1:6" ht="82.8">
      <c r="A1269" s="774"/>
      <c r="B1269" s="775"/>
      <c r="C1269" s="790" t="s">
        <v>2877</v>
      </c>
      <c r="D1269" s="773"/>
      <c r="E1269" s="773"/>
      <c r="F1269"/>
    </row>
    <row r="1270" spans="1:6">
      <c r="A1270" s="774"/>
      <c r="B1270" s="775" t="str">
        <f>B$32</f>
        <v>MA</v>
      </c>
      <c r="C1270" s="773"/>
      <c r="D1270" s="773"/>
      <c r="E1270" s="773"/>
      <c r="F1270"/>
    </row>
    <row r="1271" spans="1:6">
      <c r="A1271" s="774"/>
      <c r="B1271" s="775" t="s">
        <v>48</v>
      </c>
      <c r="C1271" s="773" t="s">
        <v>1284</v>
      </c>
      <c r="D1271" s="773"/>
      <c r="E1271" s="825"/>
      <c r="F1271"/>
    </row>
    <row r="1272" spans="1:6">
      <c r="A1272" s="774"/>
      <c r="B1272" s="775" t="str">
        <f>B$34</f>
        <v>S2</v>
      </c>
      <c r="C1272" s="773"/>
      <c r="D1272" s="773"/>
      <c r="E1272" s="773"/>
      <c r="F1272"/>
    </row>
    <row r="1273" spans="1:6" ht="55.2">
      <c r="A1273" s="774"/>
      <c r="B1273" s="775" t="str">
        <f>B$35</f>
        <v>S3</v>
      </c>
      <c r="C1273" s="859" t="s">
        <v>3553</v>
      </c>
      <c r="D1273" s="773" t="s">
        <v>3472</v>
      </c>
      <c r="E1273" s="773"/>
      <c r="F1273"/>
    </row>
    <row r="1274" spans="1:6" ht="69">
      <c r="A1274" s="774"/>
      <c r="B1274" s="775" t="str">
        <f>B$36</f>
        <v>S4</v>
      </c>
      <c r="C1274" s="854" t="s">
        <v>3775</v>
      </c>
      <c r="D1274" s="773" t="s">
        <v>3472</v>
      </c>
      <c r="E1274" s="773"/>
      <c r="F1274"/>
    </row>
    <row r="1275" spans="1:6">
      <c r="A1275" s="774"/>
      <c r="B1275" s="775"/>
      <c r="C1275" s="773"/>
      <c r="D1275" s="773"/>
      <c r="E1275" s="773"/>
      <c r="F1275"/>
    </row>
    <row r="1276" spans="1:6" ht="55.2">
      <c r="A1276" s="774" t="s">
        <v>2878</v>
      </c>
      <c r="B1276" s="775"/>
      <c r="C1276" s="784" t="s">
        <v>2879</v>
      </c>
      <c r="D1276" s="773"/>
      <c r="E1276" s="773"/>
      <c r="F1276"/>
    </row>
    <row r="1277" spans="1:6">
      <c r="A1277" s="774"/>
      <c r="B1277" s="775" t="str">
        <f>B$32</f>
        <v>MA</v>
      </c>
      <c r="C1277" s="773"/>
      <c r="D1277" s="773"/>
      <c r="E1277" s="773"/>
      <c r="F1277"/>
    </row>
    <row r="1278" spans="1:6">
      <c r="A1278" s="774"/>
      <c r="B1278" s="775" t="str">
        <f>B$33</f>
        <v>S1</v>
      </c>
      <c r="C1278" s="773" t="s">
        <v>1284</v>
      </c>
      <c r="D1278" s="773"/>
      <c r="E1278" s="773"/>
      <c r="F1278"/>
    </row>
    <row r="1279" spans="1:6">
      <c r="A1279" s="774"/>
      <c r="B1279" s="775" t="str">
        <f>B$34</f>
        <v>S2</v>
      </c>
      <c r="C1279" s="773"/>
      <c r="D1279" s="773"/>
      <c r="E1279" s="773"/>
      <c r="F1279"/>
    </row>
    <row r="1280" spans="1:6" ht="69">
      <c r="A1280" s="774"/>
      <c r="B1280" s="775" t="str">
        <f>B$35</f>
        <v>S3</v>
      </c>
      <c r="C1280" s="859" t="s">
        <v>3554</v>
      </c>
      <c r="D1280" s="773" t="s">
        <v>3472</v>
      </c>
      <c r="E1280" s="773"/>
      <c r="F1280"/>
    </row>
    <row r="1281" spans="1:6" ht="69">
      <c r="A1281" s="774"/>
      <c r="B1281" s="775" t="str">
        <f>B$36</f>
        <v>S4</v>
      </c>
      <c r="C1281" s="854" t="s">
        <v>3776</v>
      </c>
      <c r="D1281" s="773" t="s">
        <v>3472</v>
      </c>
      <c r="E1281" s="773"/>
      <c r="F1281"/>
    </row>
    <row r="1282" spans="1:6">
      <c r="A1282" s="774"/>
      <c r="B1282" s="775"/>
      <c r="C1282" s="773"/>
      <c r="D1282" s="773"/>
      <c r="E1282" s="773"/>
      <c r="F1282"/>
    </row>
    <row r="1283" spans="1:6">
      <c r="A1283" s="774" t="s">
        <v>2880</v>
      </c>
      <c r="B1283" s="775"/>
      <c r="C1283" s="784" t="s">
        <v>2881</v>
      </c>
      <c r="D1283" s="773"/>
      <c r="E1283" s="773"/>
      <c r="F1283"/>
    </row>
    <row r="1284" spans="1:6">
      <c r="A1284" s="774"/>
      <c r="B1284" s="775" t="str">
        <f>B$32</f>
        <v>MA</v>
      </c>
      <c r="C1284" s="773"/>
      <c r="D1284" s="773"/>
      <c r="E1284" s="773"/>
      <c r="F1284"/>
    </row>
    <row r="1285" spans="1:6">
      <c r="A1285" s="774"/>
      <c r="B1285" s="775" t="str">
        <f>B$33</f>
        <v>S1</v>
      </c>
      <c r="C1285" s="773" t="s">
        <v>1284</v>
      </c>
      <c r="D1285" s="773"/>
      <c r="E1285" s="773"/>
      <c r="F1285"/>
    </row>
    <row r="1286" spans="1:6">
      <c r="A1286" s="774"/>
      <c r="B1286" s="775" t="str">
        <f>B$34</f>
        <v>S2</v>
      </c>
      <c r="C1286" s="773"/>
      <c r="D1286" s="773"/>
      <c r="E1286" s="773"/>
      <c r="F1286"/>
    </row>
    <row r="1287" spans="1:6" ht="69">
      <c r="A1287" s="774"/>
      <c r="B1287" s="775" t="str">
        <f>B$35</f>
        <v>S3</v>
      </c>
      <c r="C1287" s="859" t="s">
        <v>3555</v>
      </c>
      <c r="D1287" s="773" t="s">
        <v>3472</v>
      </c>
      <c r="E1287" s="773"/>
      <c r="F1287"/>
    </row>
    <row r="1288" spans="1:6" ht="69">
      <c r="A1288" s="774"/>
      <c r="B1288" s="775" t="str">
        <f>B$36</f>
        <v>S4</v>
      </c>
      <c r="C1288" s="854" t="s">
        <v>3555</v>
      </c>
      <c r="D1288" s="773" t="s">
        <v>3472</v>
      </c>
      <c r="E1288" s="773"/>
      <c r="F1288"/>
    </row>
    <row r="1289" spans="1:6">
      <c r="A1289" s="774"/>
      <c r="B1289" s="775"/>
      <c r="C1289" s="773"/>
      <c r="D1289" s="773"/>
      <c r="E1289" s="773"/>
      <c r="F1289"/>
    </row>
    <row r="1290" spans="1:6" ht="27.6">
      <c r="A1290" s="774" t="s">
        <v>2882</v>
      </c>
      <c r="B1290" s="775"/>
      <c r="C1290" s="784" t="s">
        <v>2883</v>
      </c>
      <c r="D1290" s="773"/>
      <c r="E1290" s="773"/>
      <c r="F1290"/>
    </row>
    <row r="1291" spans="1:6">
      <c r="A1291" s="774"/>
      <c r="B1291" s="775" t="str">
        <f>B$32</f>
        <v>MA</v>
      </c>
      <c r="C1291" s="773"/>
      <c r="D1291" s="773"/>
      <c r="E1291" s="773"/>
      <c r="F1291"/>
    </row>
    <row r="1292" spans="1:6">
      <c r="A1292" s="791"/>
      <c r="B1292" s="792" t="str">
        <f>B$33</f>
        <v>S1</v>
      </c>
      <c r="C1292" s="800" t="s">
        <v>1284</v>
      </c>
      <c r="D1292" s="793" t="s">
        <v>1284</v>
      </c>
      <c r="E1292" s="793"/>
      <c r="F1292"/>
    </row>
    <row r="1293" spans="1:6">
      <c r="A1293" s="774"/>
      <c r="B1293" s="775" t="str">
        <f>B$34</f>
        <v>S2</v>
      </c>
      <c r="C1293" s="773"/>
      <c r="D1293" s="773"/>
      <c r="E1293" s="773"/>
      <c r="F1293"/>
    </row>
    <row r="1294" spans="1:6" ht="55.2">
      <c r="A1294" s="774"/>
      <c r="B1294" s="775" t="str">
        <f>B$35</f>
        <v>S3</v>
      </c>
      <c r="C1294" s="859" t="s">
        <v>3556</v>
      </c>
      <c r="D1294" s="773" t="s">
        <v>3472</v>
      </c>
      <c r="E1294" s="773"/>
      <c r="F1294"/>
    </row>
    <row r="1295" spans="1:6" ht="55.2">
      <c r="A1295" s="774"/>
      <c r="B1295" s="775" t="str">
        <f>B$36</f>
        <v>S4</v>
      </c>
      <c r="C1295" s="854" t="s">
        <v>3556</v>
      </c>
      <c r="D1295" s="773" t="s">
        <v>3472</v>
      </c>
      <c r="E1295" s="773"/>
      <c r="F1295"/>
    </row>
    <row r="1296" spans="1:6">
      <c r="A1296" s="774"/>
      <c r="B1296" s="775"/>
      <c r="C1296" s="773"/>
      <c r="D1296" s="773"/>
      <c r="E1296" s="773"/>
      <c r="F1296"/>
    </row>
    <row r="1297" spans="1:6" ht="27.6">
      <c r="A1297" s="774" t="s">
        <v>2884</v>
      </c>
      <c r="B1297" s="775"/>
      <c r="C1297" s="784" t="s">
        <v>2885</v>
      </c>
      <c r="D1297" s="773"/>
      <c r="E1297" s="773"/>
      <c r="F1297"/>
    </row>
    <row r="1298" spans="1:6" ht="55.2">
      <c r="A1298" s="774"/>
      <c r="B1298" s="775"/>
      <c r="C1298" s="790" t="s">
        <v>2886</v>
      </c>
      <c r="D1298" s="773"/>
      <c r="E1298" s="773"/>
      <c r="F1298"/>
    </row>
    <row r="1299" spans="1:6">
      <c r="A1299" s="774"/>
      <c r="B1299" s="775" t="str">
        <f>B$32</f>
        <v>MA</v>
      </c>
      <c r="C1299" s="773"/>
      <c r="D1299" s="773"/>
      <c r="E1299" s="773"/>
      <c r="F1299"/>
    </row>
    <row r="1300" spans="1:6">
      <c r="A1300" s="774"/>
      <c r="B1300" s="775" t="str">
        <f>B$33</f>
        <v>S1</v>
      </c>
      <c r="C1300" s="773" t="s">
        <v>1284</v>
      </c>
      <c r="D1300" s="773"/>
      <c r="E1300" s="773"/>
      <c r="F1300"/>
    </row>
    <row r="1301" spans="1:6">
      <c r="A1301" s="774"/>
      <c r="B1301" s="775" t="str">
        <f>B$34</f>
        <v>S2</v>
      </c>
      <c r="C1301" s="773"/>
      <c r="D1301" s="773"/>
      <c r="E1301" s="773"/>
      <c r="F1301"/>
    </row>
    <row r="1302" spans="1:6" ht="55.2">
      <c r="A1302" s="774"/>
      <c r="B1302" s="775" t="str">
        <f>B$35</f>
        <v>S3</v>
      </c>
      <c r="C1302" s="859" t="s">
        <v>3557</v>
      </c>
      <c r="D1302" s="773" t="s">
        <v>3472</v>
      </c>
      <c r="E1302" s="773"/>
      <c r="F1302"/>
    </row>
    <row r="1303" spans="1:6" ht="55.2">
      <c r="A1303" s="774"/>
      <c r="B1303" s="775" t="str">
        <f>B$36</f>
        <v>S4</v>
      </c>
      <c r="C1303" s="854" t="s">
        <v>3557</v>
      </c>
      <c r="D1303" s="773" t="s">
        <v>3472</v>
      </c>
      <c r="E1303" s="773"/>
      <c r="F1303"/>
    </row>
    <row r="1304" spans="1:6">
      <c r="A1304" s="774"/>
      <c r="B1304" s="775"/>
      <c r="C1304" s="773"/>
      <c r="D1304" s="773"/>
      <c r="E1304" s="773"/>
      <c r="F1304"/>
    </row>
    <row r="1305" spans="1:6">
      <c r="A1305" s="774"/>
      <c r="B1305" s="775"/>
      <c r="C1305" s="773"/>
      <c r="D1305" s="773"/>
      <c r="E1305" s="773"/>
      <c r="F1305"/>
    </row>
    <row r="1306" spans="1:6" ht="27.6">
      <c r="A1306" s="785">
        <v>8.3000000000000007</v>
      </c>
      <c r="B1306" s="786"/>
      <c r="C1306" s="787" t="s">
        <v>2887</v>
      </c>
      <c r="D1306" s="787"/>
      <c r="E1306" s="787"/>
      <c r="F1306"/>
    </row>
    <row r="1307" spans="1:6" ht="69">
      <c r="A1307" s="785"/>
      <c r="B1307" s="786"/>
      <c r="C1307" s="798" t="s">
        <v>2888</v>
      </c>
      <c r="D1307" s="787"/>
      <c r="E1307" s="787"/>
      <c r="F1307"/>
    </row>
    <row r="1308" spans="1:6" ht="27.6">
      <c r="A1308" s="774" t="s">
        <v>2889</v>
      </c>
      <c r="B1308" s="775"/>
      <c r="C1308" s="784" t="s">
        <v>2890</v>
      </c>
      <c r="D1308" s="773"/>
      <c r="E1308" s="773"/>
      <c r="F1308"/>
    </row>
    <row r="1309" spans="1:6">
      <c r="A1309" s="774"/>
      <c r="B1309" s="775" t="str">
        <f>B$32</f>
        <v>MA</v>
      </c>
      <c r="C1309" s="773"/>
      <c r="D1309" s="773"/>
      <c r="E1309" s="773"/>
      <c r="F1309"/>
    </row>
    <row r="1310" spans="1:6">
      <c r="A1310" s="791"/>
      <c r="B1310" s="792" t="str">
        <f>B$33</f>
        <v>S1</v>
      </c>
      <c r="C1310" s="800" t="s">
        <v>1284</v>
      </c>
      <c r="D1310" s="793" t="s">
        <v>1284</v>
      </c>
      <c r="E1310" s="793"/>
      <c r="F1310"/>
    </row>
    <row r="1311" spans="1:6">
      <c r="A1311" s="774"/>
      <c r="B1311" s="775" t="str">
        <f>B$34</f>
        <v>S2</v>
      </c>
      <c r="C1311" s="773"/>
      <c r="D1311" s="773"/>
      <c r="E1311" s="773"/>
      <c r="F1311"/>
    </row>
    <row r="1312" spans="1:6">
      <c r="A1312" s="774"/>
      <c r="B1312" s="775" t="str">
        <f>B$35</f>
        <v>S3</v>
      </c>
      <c r="C1312" s="773"/>
      <c r="D1312" s="773"/>
      <c r="E1312" s="773"/>
      <c r="F1312"/>
    </row>
    <row r="1313" spans="1:6" ht="41.4">
      <c r="A1313" s="774"/>
      <c r="B1313" s="775" t="str">
        <f>B$36</f>
        <v>S4</v>
      </c>
      <c r="C1313" s="773" t="s">
        <v>3777</v>
      </c>
      <c r="D1313" s="773" t="s">
        <v>3472</v>
      </c>
      <c r="E1313" s="773"/>
      <c r="F1313"/>
    </row>
    <row r="1314" spans="1:6">
      <c r="A1314" s="774"/>
      <c r="B1314" s="775"/>
      <c r="C1314" s="773"/>
      <c r="D1314" s="773"/>
      <c r="E1314" s="773"/>
      <c r="F1314"/>
    </row>
    <row r="1315" spans="1:6" ht="27.6">
      <c r="A1315" s="774" t="s">
        <v>2891</v>
      </c>
      <c r="B1315" s="775"/>
      <c r="C1315" s="784" t="s">
        <v>2892</v>
      </c>
      <c r="D1315" s="773"/>
      <c r="E1315" s="773"/>
      <c r="F1315"/>
    </row>
    <row r="1316" spans="1:6" ht="27.6">
      <c r="A1316" s="774"/>
      <c r="B1316" s="775"/>
      <c r="C1316" s="790" t="s">
        <v>2893</v>
      </c>
      <c r="D1316" s="773"/>
      <c r="E1316" s="773"/>
      <c r="F1316"/>
    </row>
    <row r="1317" spans="1:6">
      <c r="A1317" s="774"/>
      <c r="B1317" s="775" t="str">
        <f>B$32</f>
        <v>MA</v>
      </c>
      <c r="C1317" s="773"/>
      <c r="D1317" s="773"/>
      <c r="E1317" s="773"/>
      <c r="F1317"/>
    </row>
    <row r="1318" spans="1:6">
      <c r="A1318" s="791"/>
      <c r="B1318" s="792" t="str">
        <f>B$33</f>
        <v>S1</v>
      </c>
      <c r="C1318" s="800" t="s">
        <v>1284</v>
      </c>
      <c r="D1318" s="793" t="s">
        <v>1284</v>
      </c>
      <c r="E1318" s="793"/>
      <c r="F1318"/>
    </row>
    <row r="1319" spans="1:6">
      <c r="A1319" s="774"/>
      <c r="B1319" s="775" t="str">
        <f>B$34</f>
        <v>S2</v>
      </c>
      <c r="C1319" s="773"/>
      <c r="D1319" s="773"/>
      <c r="E1319" s="773"/>
      <c r="F1319"/>
    </row>
    <row r="1320" spans="1:6">
      <c r="A1320" s="774"/>
      <c r="B1320" s="775" t="str">
        <f>B$35</f>
        <v>S3</v>
      </c>
      <c r="C1320" s="773" t="s">
        <v>1284</v>
      </c>
      <c r="D1320" s="773"/>
      <c r="E1320" s="773"/>
      <c r="F1320"/>
    </row>
    <row r="1321" spans="1:6" ht="27.6">
      <c r="A1321" s="774"/>
      <c r="B1321" s="775" t="str">
        <f>B$36</f>
        <v>S4</v>
      </c>
      <c r="C1321" s="773" t="s">
        <v>3778</v>
      </c>
      <c r="D1321" s="773" t="s">
        <v>3472</v>
      </c>
      <c r="E1321" s="773"/>
      <c r="F1321"/>
    </row>
    <row r="1322" spans="1:6">
      <c r="A1322" s="774"/>
      <c r="B1322" s="775"/>
      <c r="C1322" s="773"/>
      <c r="D1322" s="773"/>
      <c r="E1322" s="773"/>
      <c r="F1322"/>
    </row>
    <row r="1323" spans="1:6">
      <c r="A1323" s="785">
        <v>8.4</v>
      </c>
      <c r="B1323" s="786"/>
      <c r="C1323" s="787" t="s">
        <v>2894</v>
      </c>
      <c r="D1323" s="787"/>
      <c r="E1323" s="787"/>
      <c r="F1323"/>
    </row>
    <row r="1324" spans="1:6" ht="27.6">
      <c r="A1324" s="774" t="s">
        <v>2895</v>
      </c>
      <c r="B1324"/>
      <c r="C1324" s="784" t="s">
        <v>2896</v>
      </c>
      <c r="D1324" s="773"/>
      <c r="E1324" s="773"/>
      <c r="F1324"/>
    </row>
    <row r="1325" spans="1:6">
      <c r="A1325" s="774"/>
      <c r="B1325" s="775" t="str">
        <f>B$32</f>
        <v>MA</v>
      </c>
      <c r="C1325" s="773"/>
      <c r="D1325" s="773"/>
      <c r="E1325" s="773"/>
      <c r="F1325"/>
    </row>
    <row r="1326" spans="1:6">
      <c r="A1326" s="774"/>
      <c r="B1326" s="775" t="str">
        <f>B$33</f>
        <v>S1</v>
      </c>
      <c r="C1326" s="773" t="s">
        <v>1284</v>
      </c>
      <c r="D1326" s="773"/>
      <c r="E1326" s="773"/>
      <c r="F1326"/>
    </row>
    <row r="1327" spans="1:6">
      <c r="A1327" s="791"/>
      <c r="B1327" s="792" t="str">
        <f>B$34</f>
        <v>S2</v>
      </c>
      <c r="C1327" s="800" t="s">
        <v>1284</v>
      </c>
      <c r="D1327" s="793" t="s">
        <v>1284</v>
      </c>
      <c r="E1327" s="793"/>
      <c r="F1327"/>
    </row>
    <row r="1328" spans="1:6">
      <c r="A1328" s="774"/>
      <c r="B1328" s="775" t="str">
        <f>B$35</f>
        <v>S3</v>
      </c>
      <c r="C1328" s="773"/>
      <c r="D1328" s="773"/>
      <c r="E1328" s="773"/>
      <c r="F1328"/>
    </row>
    <row r="1329" spans="1:6">
      <c r="A1329" s="774"/>
      <c r="B1329" s="775" t="str">
        <f>B$36</f>
        <v>S4</v>
      </c>
      <c r="C1329" s="773" t="s">
        <v>3779</v>
      </c>
      <c r="D1329" s="773" t="s">
        <v>3472</v>
      </c>
      <c r="E1329" s="773"/>
      <c r="F1329"/>
    </row>
    <row r="1330" spans="1:6" ht="82.8">
      <c r="A1330" s="774" t="s">
        <v>2897</v>
      </c>
      <c r="B1330"/>
      <c r="C1330" s="784" t="s">
        <v>2898</v>
      </c>
      <c r="D1330" s="773"/>
      <c r="E1330" s="773"/>
      <c r="F1330"/>
    </row>
    <row r="1331" spans="1:6" ht="41.4">
      <c r="A1331" s="774"/>
      <c r="B1331"/>
      <c r="C1331" s="790" t="s">
        <v>2899</v>
      </c>
      <c r="D1331" s="773"/>
      <c r="E1331" s="773"/>
      <c r="F1331"/>
    </row>
    <row r="1332" spans="1:6">
      <c r="A1332" s="774"/>
      <c r="B1332" s="775" t="str">
        <f>B$32</f>
        <v>MA</v>
      </c>
      <c r="C1332" s="773"/>
      <c r="D1332" s="773"/>
      <c r="E1332" s="773"/>
      <c r="F1332"/>
    </row>
    <row r="1333" spans="1:6">
      <c r="A1333" s="774"/>
      <c r="B1333" s="775" t="str">
        <f>B$33</f>
        <v>S1</v>
      </c>
      <c r="C1333" s="773" t="s">
        <v>1284</v>
      </c>
      <c r="D1333" s="773"/>
      <c r="E1333" s="773"/>
      <c r="F1333"/>
    </row>
    <row r="1334" spans="1:6">
      <c r="A1334" s="774"/>
      <c r="B1334" s="775" t="str">
        <f>B$34</f>
        <v>S2</v>
      </c>
      <c r="C1334" s="773"/>
      <c r="D1334" s="773"/>
      <c r="E1334" s="773"/>
      <c r="F1334"/>
    </row>
    <row r="1335" spans="1:6">
      <c r="A1335" s="774"/>
      <c r="B1335" s="775" t="str">
        <f>B$35</f>
        <v>S3</v>
      </c>
      <c r="C1335" s="773"/>
      <c r="D1335" s="773"/>
      <c r="E1335" s="773"/>
      <c r="F1335"/>
    </row>
    <row r="1336" spans="1:6" ht="41.4">
      <c r="A1336" s="774"/>
      <c r="B1336" s="775" t="str">
        <f>B$36</f>
        <v>S4</v>
      </c>
      <c r="C1336" s="773" t="s">
        <v>3780</v>
      </c>
      <c r="D1336" s="773" t="s">
        <v>3472</v>
      </c>
      <c r="E1336" s="773"/>
      <c r="F1336"/>
    </row>
    <row r="1337" spans="1:6">
      <c r="A1337" s="774"/>
      <c r="B1337" s="775"/>
      <c r="C1337" s="773"/>
      <c r="D1337" s="773"/>
      <c r="E1337" s="773"/>
      <c r="F1337"/>
    </row>
    <row r="1338" spans="1:6" ht="27.6">
      <c r="A1338" s="785">
        <v>8.5</v>
      </c>
      <c r="B1338" s="786"/>
      <c r="C1338" s="787" t="s">
        <v>2900</v>
      </c>
      <c r="D1338" s="787"/>
      <c r="E1338" s="787"/>
      <c r="F1338"/>
    </row>
    <row r="1339" spans="1:6" ht="69">
      <c r="A1339" s="774" t="s">
        <v>2901</v>
      </c>
      <c r="B1339" s="775"/>
      <c r="C1339" s="784" t="s">
        <v>3092</v>
      </c>
      <c r="D1339" s="773"/>
      <c r="E1339" s="773"/>
      <c r="F1339"/>
    </row>
    <row r="1340" spans="1:6" ht="69">
      <c r="A1340" s="774"/>
      <c r="B1340" s="775"/>
      <c r="C1340" s="790" t="s">
        <v>2902</v>
      </c>
      <c r="D1340" s="773"/>
      <c r="E1340" s="773"/>
      <c r="F1340"/>
    </row>
    <row r="1341" spans="1:6">
      <c r="A1341" s="774"/>
      <c r="B1341" s="775" t="str">
        <f>B$32</f>
        <v>MA</v>
      </c>
      <c r="C1341" s="773"/>
      <c r="D1341" s="773"/>
      <c r="E1341" s="773"/>
      <c r="F1341"/>
    </row>
    <row r="1342" spans="1:6">
      <c r="A1342" s="774"/>
      <c r="B1342" s="775" t="str">
        <f>B$33</f>
        <v>S1</v>
      </c>
      <c r="C1342" s="773" t="s">
        <v>1284</v>
      </c>
      <c r="D1342" s="773"/>
      <c r="E1342" s="773"/>
      <c r="F1342"/>
    </row>
    <row r="1343" spans="1:6">
      <c r="A1343" s="774"/>
      <c r="B1343" s="775" t="str">
        <f>B$34</f>
        <v>S2</v>
      </c>
      <c r="C1343" s="773"/>
      <c r="D1343" s="773"/>
      <c r="E1343" s="773"/>
      <c r="F1343"/>
    </row>
    <row r="1344" spans="1:6">
      <c r="A1344" s="774"/>
      <c r="B1344" s="775" t="str">
        <f>B$35</f>
        <v>S3</v>
      </c>
      <c r="C1344" s="773"/>
      <c r="D1344" s="773"/>
      <c r="E1344" s="773"/>
      <c r="F1344"/>
    </row>
    <row r="1345" spans="1:6" ht="76.5" customHeight="1">
      <c r="A1345" s="774"/>
      <c r="B1345" s="775" t="str">
        <f>B$36</f>
        <v>S4</v>
      </c>
      <c r="C1345" s="773" t="s">
        <v>3781</v>
      </c>
      <c r="D1345" s="773"/>
      <c r="E1345" s="773"/>
      <c r="F1345"/>
    </row>
    <row r="1346" spans="1:6">
      <c r="A1346" s="774"/>
      <c r="B1346" s="775"/>
      <c r="C1346" s="773"/>
      <c r="D1346" s="773"/>
      <c r="E1346" s="773"/>
      <c r="F1346"/>
    </row>
    <row r="1347" spans="1:6" ht="55.2">
      <c r="A1347" s="785">
        <v>9</v>
      </c>
      <c r="B1347" s="786"/>
      <c r="C1347" s="787" t="s">
        <v>2465</v>
      </c>
      <c r="D1347" s="787" t="s">
        <v>1284</v>
      </c>
      <c r="E1347" s="787"/>
      <c r="F1347"/>
    </row>
    <row r="1348" spans="1:6" ht="234.6">
      <c r="A1348" s="774"/>
      <c r="B1348" s="775"/>
      <c r="C1348" s="798" t="s">
        <v>2903</v>
      </c>
      <c r="D1348" s="773"/>
      <c r="E1348" s="773"/>
      <c r="F1348"/>
    </row>
    <row r="1349" spans="1:6" ht="55.2">
      <c r="A1349" s="774"/>
      <c r="B1349" s="775"/>
      <c r="C1349" s="798" t="s">
        <v>2904</v>
      </c>
      <c r="D1349" s="773"/>
      <c r="E1349" s="773"/>
      <c r="F1349"/>
    </row>
    <row r="1350" spans="1:6" ht="82.8">
      <c r="A1350" s="785">
        <v>9.1</v>
      </c>
      <c r="B1350" s="786"/>
      <c r="C1350" s="787" t="s">
        <v>3093</v>
      </c>
      <c r="D1350" s="787"/>
      <c r="E1350" s="787"/>
      <c r="F1350"/>
    </row>
    <row r="1351" spans="1:6" ht="27.6">
      <c r="A1351" s="785"/>
      <c r="B1351" s="786"/>
      <c r="C1351" s="798" t="s">
        <v>2905</v>
      </c>
      <c r="D1351" s="787"/>
      <c r="E1351" s="787"/>
      <c r="F1351"/>
    </row>
    <row r="1352" spans="1:6" ht="82.8">
      <c r="A1352" s="774" t="s">
        <v>2906</v>
      </c>
      <c r="B1352" s="775"/>
      <c r="C1352" s="784" t="s">
        <v>2907</v>
      </c>
      <c r="D1352" s="773"/>
      <c r="E1352" s="773"/>
      <c r="F1352"/>
    </row>
    <row r="1353" spans="1:6" ht="276">
      <c r="A1353" s="774"/>
      <c r="B1353" s="775"/>
      <c r="C1353" s="790" t="s">
        <v>2908</v>
      </c>
      <c r="D1353" s="773"/>
      <c r="E1353" s="773"/>
      <c r="F1353"/>
    </row>
    <row r="1354" spans="1:6" ht="151.80000000000001">
      <c r="A1354" s="774"/>
      <c r="B1354" s="775"/>
      <c r="C1354" s="790" t="s">
        <v>2909</v>
      </c>
      <c r="D1354" s="773"/>
      <c r="E1354" s="773"/>
      <c r="F1354"/>
    </row>
    <row r="1355" spans="1:6">
      <c r="A1355" s="774"/>
      <c r="B1355" s="775" t="str">
        <f>B$32</f>
        <v>MA</v>
      </c>
      <c r="C1355" s="773"/>
      <c r="D1355" s="773"/>
      <c r="E1355" s="773"/>
      <c r="F1355"/>
    </row>
    <row r="1356" spans="1:6">
      <c r="A1356" s="791"/>
      <c r="B1356" s="792" t="str">
        <f>B$33</f>
        <v>S1</v>
      </c>
      <c r="C1356" s="793" t="s">
        <v>1284</v>
      </c>
      <c r="D1356" s="793" t="s">
        <v>1284</v>
      </c>
      <c r="E1356" s="793"/>
      <c r="F1356"/>
    </row>
    <row r="1357" spans="1:6">
      <c r="A1357" s="791"/>
      <c r="B1357" s="792" t="str">
        <f>B$34</f>
        <v>S2</v>
      </c>
      <c r="C1357" s="793" t="s">
        <v>1284</v>
      </c>
      <c r="D1357" s="793" t="s">
        <v>1284</v>
      </c>
      <c r="E1357" s="793" t="s">
        <v>1284</v>
      </c>
      <c r="F1357"/>
    </row>
    <row r="1358" spans="1:6">
      <c r="A1358" s="774"/>
      <c r="B1358" s="775" t="str">
        <f>B$35</f>
        <v>S3</v>
      </c>
      <c r="C1358" s="773"/>
      <c r="D1358" s="773"/>
      <c r="E1358" s="773"/>
      <c r="F1358"/>
    </row>
    <row r="1359" spans="1:6" ht="110.4">
      <c r="A1359" s="774"/>
      <c r="B1359" s="775" t="str">
        <f>B$36</f>
        <v>S4</v>
      </c>
      <c r="C1359" s="773" t="s">
        <v>3782</v>
      </c>
      <c r="D1359" s="773" t="s">
        <v>3472</v>
      </c>
      <c r="E1359" s="773"/>
      <c r="F1359"/>
    </row>
    <row r="1360" spans="1:6">
      <c r="A1360" s="774"/>
      <c r="B1360" s="775"/>
      <c r="C1360" s="773"/>
      <c r="D1360" s="773"/>
      <c r="E1360" s="773"/>
      <c r="F1360"/>
    </row>
    <row r="1361" spans="1:6" ht="69">
      <c r="A1361" s="774" t="s">
        <v>2910</v>
      </c>
      <c r="B1361" s="775"/>
      <c r="C1361" s="795" t="s">
        <v>3094</v>
      </c>
      <c r="D1361" s="773"/>
      <c r="E1361" s="773"/>
      <c r="F1361"/>
    </row>
    <row r="1362" spans="1:6" ht="27.6">
      <c r="A1362" s="774"/>
      <c r="B1362" s="775"/>
      <c r="C1362" s="790" t="s">
        <v>2911</v>
      </c>
      <c r="D1362" s="773"/>
      <c r="E1362" s="773"/>
      <c r="F1362"/>
    </row>
    <row r="1363" spans="1:6">
      <c r="A1363" s="774"/>
      <c r="B1363" s="775" t="str">
        <f>B$32</f>
        <v>MA</v>
      </c>
      <c r="C1363" s="773"/>
      <c r="D1363" s="773"/>
      <c r="E1363" s="773"/>
      <c r="F1363"/>
    </row>
    <row r="1364" spans="1:6">
      <c r="A1364" s="774"/>
      <c r="B1364" s="775" t="str">
        <f>B$33</f>
        <v>S1</v>
      </c>
      <c r="C1364" s="773" t="s">
        <v>1284</v>
      </c>
      <c r="D1364" s="773"/>
      <c r="E1364" s="773"/>
      <c r="F1364"/>
    </row>
    <row r="1365" spans="1:6">
      <c r="A1365" s="791"/>
      <c r="B1365" s="792" t="str">
        <f>B$34</f>
        <v>S2</v>
      </c>
      <c r="C1365" s="793" t="s">
        <v>1284</v>
      </c>
      <c r="D1365" s="793" t="s">
        <v>1284</v>
      </c>
      <c r="E1365" s="793"/>
      <c r="F1365"/>
    </row>
    <row r="1366" spans="1:6">
      <c r="A1366" s="774"/>
      <c r="B1366" s="775" t="str">
        <f>B$35</f>
        <v>S3</v>
      </c>
      <c r="C1366" s="773"/>
      <c r="D1366" s="773"/>
      <c r="E1366" s="773"/>
      <c r="F1366"/>
    </row>
    <row r="1367" spans="1:6" ht="82.8">
      <c r="A1367" s="774"/>
      <c r="B1367" s="775" t="str">
        <f>B$36</f>
        <v>S4</v>
      </c>
      <c r="C1367" s="773" t="s">
        <v>3783</v>
      </c>
      <c r="D1367" s="773" t="s">
        <v>3472</v>
      </c>
      <c r="E1367" s="773"/>
      <c r="F1367"/>
    </row>
    <row r="1368" spans="1:6">
      <c r="A1368" s="774"/>
      <c r="B1368" s="775"/>
      <c r="C1368" s="773"/>
      <c r="D1368" s="773"/>
      <c r="E1368" s="773"/>
      <c r="F1368"/>
    </row>
    <row r="1369" spans="1:6" ht="27.6">
      <c r="A1369" s="774" t="s">
        <v>2912</v>
      </c>
      <c r="B1369" s="775"/>
      <c r="C1369" s="784" t="s">
        <v>2913</v>
      </c>
      <c r="D1369" s="773"/>
      <c r="E1369" s="773"/>
      <c r="F1369"/>
    </row>
    <row r="1370" spans="1:6">
      <c r="A1370" s="774"/>
      <c r="B1370" s="775" t="str">
        <f>B$32</f>
        <v>MA</v>
      </c>
      <c r="C1370" s="773"/>
      <c r="D1370" s="773"/>
      <c r="E1370" s="773"/>
      <c r="F1370"/>
    </row>
    <row r="1371" spans="1:6">
      <c r="A1371" s="774"/>
      <c r="B1371" s="775" t="str">
        <f>B$33</f>
        <v>S1</v>
      </c>
      <c r="C1371" s="773" t="s">
        <v>1284</v>
      </c>
      <c r="D1371" s="773"/>
      <c r="E1371" s="773"/>
      <c r="F1371"/>
    </row>
    <row r="1372" spans="1:6">
      <c r="A1372" s="774"/>
      <c r="B1372" s="775" t="str">
        <f>B$34</f>
        <v>S2</v>
      </c>
      <c r="C1372" s="773"/>
      <c r="D1372" s="773"/>
      <c r="E1372" s="773"/>
      <c r="F1372"/>
    </row>
    <row r="1373" spans="1:6">
      <c r="A1373" s="774"/>
      <c r="B1373" s="775" t="str">
        <f>B$35</f>
        <v>S3</v>
      </c>
      <c r="C1373" s="773"/>
      <c r="D1373" s="773"/>
      <c r="E1373" s="773"/>
      <c r="F1373"/>
    </row>
    <row r="1374" spans="1:6" ht="61.5" customHeight="1">
      <c r="A1374" s="774"/>
      <c r="B1374" s="775" t="str">
        <f>B$36</f>
        <v>S4</v>
      </c>
      <c r="C1374" s="773" t="s">
        <v>3784</v>
      </c>
      <c r="D1374" s="773" t="s">
        <v>3472</v>
      </c>
      <c r="E1374" s="773"/>
      <c r="F1374"/>
    </row>
    <row r="1375" spans="1:6">
      <c r="A1375" s="774"/>
      <c r="B1375" s="775"/>
      <c r="C1375" s="773"/>
      <c r="D1375" s="773"/>
      <c r="E1375" s="773"/>
      <c r="F1375"/>
    </row>
    <row r="1376" spans="1:6" ht="27.6">
      <c r="A1376" s="785">
        <v>9.1999999999999993</v>
      </c>
      <c r="B1376" s="786"/>
      <c r="C1376" s="787" t="s">
        <v>2914</v>
      </c>
      <c r="D1376" s="787"/>
      <c r="E1376" s="787"/>
      <c r="F1376"/>
    </row>
    <row r="1377" spans="1:6" ht="69">
      <c r="A1377" s="785"/>
      <c r="B1377" s="786"/>
      <c r="C1377" s="798" t="s">
        <v>2915</v>
      </c>
      <c r="D1377" s="787"/>
      <c r="E1377" s="787"/>
      <c r="F1377"/>
    </row>
    <row r="1378" spans="1:6" ht="110.4">
      <c r="A1378" s="774" t="s">
        <v>2916</v>
      </c>
      <c r="B1378" s="775"/>
      <c r="C1378" s="784" t="s">
        <v>3095</v>
      </c>
      <c r="D1378" s="773"/>
      <c r="E1378" s="773"/>
      <c r="F1378"/>
    </row>
    <row r="1379" spans="1:6" ht="27.6">
      <c r="A1379" s="774"/>
      <c r="B1379" s="775"/>
      <c r="C1379" s="796" t="s">
        <v>2917</v>
      </c>
      <c r="D1379" s="773"/>
      <c r="E1379" s="773"/>
      <c r="F1379"/>
    </row>
    <row r="1380" spans="1:6">
      <c r="A1380" s="774"/>
      <c r="B1380" s="775" t="str">
        <f>B$32</f>
        <v>MA</v>
      </c>
      <c r="C1380" s="773"/>
      <c r="D1380" s="773"/>
      <c r="E1380" s="773"/>
      <c r="F1380"/>
    </row>
    <row r="1381" spans="1:6">
      <c r="A1381" s="791"/>
      <c r="B1381" s="792" t="str">
        <f>B$33</f>
        <v>S1</v>
      </c>
      <c r="C1381" s="800" t="s">
        <v>1284</v>
      </c>
      <c r="D1381" s="793" t="s">
        <v>1284</v>
      </c>
      <c r="E1381" s="793"/>
      <c r="F1381"/>
    </row>
    <row r="1382" spans="1:6">
      <c r="A1382" s="774"/>
      <c r="B1382" s="775" t="str">
        <f>B$34</f>
        <v>S2</v>
      </c>
      <c r="C1382" s="773"/>
      <c r="D1382" s="773"/>
      <c r="E1382" s="773"/>
      <c r="F1382"/>
    </row>
    <row r="1383" spans="1:6">
      <c r="A1383" s="774"/>
      <c r="B1383" s="775" t="str">
        <f>B$35</f>
        <v>S3</v>
      </c>
      <c r="C1383" s="773"/>
      <c r="D1383" s="773"/>
      <c r="E1383" s="773"/>
      <c r="F1383"/>
    </row>
    <row r="1384" spans="1:6">
      <c r="A1384" s="774"/>
      <c r="B1384" s="775" t="str">
        <f>B$36</f>
        <v>S4</v>
      </c>
      <c r="C1384" s="773" t="s">
        <v>3786</v>
      </c>
      <c r="D1384" s="773" t="s">
        <v>3472</v>
      </c>
      <c r="E1384" s="773"/>
      <c r="F1384"/>
    </row>
    <row r="1385" spans="1:6">
      <c r="A1385" s="774"/>
      <c r="B1385" s="775"/>
      <c r="C1385" s="773"/>
      <c r="D1385" s="773"/>
      <c r="E1385" s="773"/>
      <c r="F1385"/>
    </row>
    <row r="1386" spans="1:6" ht="41.4">
      <c r="A1386" s="774" t="s">
        <v>2918</v>
      </c>
      <c r="B1386" s="775"/>
      <c r="C1386" s="784" t="s">
        <v>2919</v>
      </c>
      <c r="D1386" s="773"/>
      <c r="E1386" s="773"/>
      <c r="F1386"/>
    </row>
    <row r="1387" spans="1:6">
      <c r="A1387" s="774"/>
      <c r="B1387" s="775"/>
      <c r="C1387" s="790" t="s">
        <v>2920</v>
      </c>
      <c r="D1387" s="773"/>
      <c r="E1387" s="773"/>
      <c r="F1387"/>
    </row>
    <row r="1388" spans="1:6">
      <c r="A1388" s="774"/>
      <c r="B1388" s="775" t="str">
        <f>B$32</f>
        <v>MA</v>
      </c>
      <c r="C1388" s="773"/>
      <c r="D1388" s="773"/>
      <c r="E1388" s="773"/>
      <c r="F1388"/>
    </row>
    <row r="1389" spans="1:6">
      <c r="A1389" s="774"/>
      <c r="B1389" s="775" t="str">
        <f>B$33</f>
        <v>S1</v>
      </c>
      <c r="C1389" s="773" t="s">
        <v>1284</v>
      </c>
      <c r="D1389" s="773"/>
      <c r="E1389" s="773"/>
      <c r="F1389"/>
    </row>
    <row r="1390" spans="1:6">
      <c r="A1390" s="791"/>
      <c r="B1390" s="792" t="str">
        <f>B$34</f>
        <v>S2</v>
      </c>
      <c r="C1390" s="793" t="s">
        <v>1284</v>
      </c>
      <c r="D1390" s="793" t="s">
        <v>1284</v>
      </c>
      <c r="E1390" s="793"/>
      <c r="F1390"/>
    </row>
    <row r="1391" spans="1:6">
      <c r="A1391" s="774"/>
      <c r="B1391" s="775" t="str">
        <f>B$35</f>
        <v>S3</v>
      </c>
      <c r="C1391" s="773"/>
      <c r="D1391" s="773"/>
      <c r="E1391" s="773"/>
      <c r="F1391"/>
    </row>
    <row r="1392" spans="1:6">
      <c r="A1392" s="774"/>
      <c r="B1392" s="775" t="str">
        <f>B$36</f>
        <v>S4</v>
      </c>
      <c r="C1392" s="773" t="s">
        <v>3785</v>
      </c>
      <c r="D1392" s="773" t="s">
        <v>276</v>
      </c>
      <c r="E1392" s="773"/>
      <c r="F1392"/>
    </row>
    <row r="1393" spans="1:6">
      <c r="A1393" s="774"/>
      <c r="B1393" s="775"/>
      <c r="C1393" s="773"/>
      <c r="D1393" s="773"/>
      <c r="E1393" s="773"/>
      <c r="F1393"/>
    </row>
    <row r="1394" spans="1:6" ht="41.4">
      <c r="A1394" s="785">
        <v>9.3000000000000007</v>
      </c>
      <c r="B1394" s="786"/>
      <c r="C1394" s="787" t="s">
        <v>2921</v>
      </c>
      <c r="D1394" s="787"/>
      <c r="E1394" s="787"/>
      <c r="F1394"/>
    </row>
    <row r="1395" spans="1:6" ht="55.2">
      <c r="A1395" s="785"/>
      <c r="B1395" s="786"/>
      <c r="C1395" s="798" t="s">
        <v>2922</v>
      </c>
      <c r="D1395" s="787"/>
      <c r="E1395" s="787"/>
      <c r="F1395"/>
    </row>
    <row r="1396" spans="1:6" ht="55.2">
      <c r="A1396" s="774" t="s">
        <v>2923</v>
      </c>
      <c r="B1396" s="775"/>
      <c r="C1396" s="784" t="s">
        <v>2924</v>
      </c>
      <c r="D1396" s="773"/>
      <c r="E1396" s="773"/>
      <c r="F1396"/>
    </row>
    <row r="1397" spans="1:6">
      <c r="A1397" s="774"/>
      <c r="B1397" s="775" t="str">
        <f>B$32</f>
        <v>MA</v>
      </c>
      <c r="C1397" s="773"/>
      <c r="D1397" s="773"/>
      <c r="E1397" s="773"/>
      <c r="F1397"/>
    </row>
    <row r="1398" spans="1:6">
      <c r="A1398" s="774"/>
      <c r="B1398" s="775" t="str">
        <f>B$33</f>
        <v>S1</v>
      </c>
      <c r="C1398" s="773" t="s">
        <v>1284</v>
      </c>
      <c r="D1398" s="773"/>
      <c r="E1398" s="773"/>
      <c r="F1398"/>
    </row>
    <row r="1399" spans="1:6">
      <c r="A1399" s="791"/>
      <c r="B1399" s="792" t="str">
        <f>B$34</f>
        <v>S2</v>
      </c>
      <c r="C1399" s="793" t="s">
        <v>1284</v>
      </c>
      <c r="D1399" s="793" t="s">
        <v>1284</v>
      </c>
      <c r="E1399" s="793"/>
      <c r="F1399" s="794"/>
    </row>
    <row r="1400" spans="1:6">
      <c r="A1400" s="774"/>
      <c r="B1400" s="775" t="str">
        <f>B$35</f>
        <v>S3</v>
      </c>
      <c r="C1400" s="773"/>
      <c r="D1400" s="773"/>
      <c r="E1400" s="773"/>
      <c r="F1400"/>
    </row>
    <row r="1401" spans="1:6" ht="31.5" customHeight="1">
      <c r="A1401" s="774"/>
      <c r="B1401" s="775" t="str">
        <f>B$36</f>
        <v>S4</v>
      </c>
      <c r="C1401" s="773" t="s">
        <v>3787</v>
      </c>
      <c r="D1401" s="773" t="s">
        <v>3472</v>
      </c>
      <c r="E1401" s="773"/>
      <c r="F1401"/>
    </row>
    <row r="1402" spans="1:6">
      <c r="A1402" s="774"/>
      <c r="B1402" s="775"/>
      <c r="C1402" s="773"/>
      <c r="D1402" s="773"/>
      <c r="E1402" s="773"/>
      <c r="F1402"/>
    </row>
    <row r="1403" spans="1:6" ht="27.6">
      <c r="A1403" s="774" t="s">
        <v>2925</v>
      </c>
      <c r="B1403" s="775"/>
      <c r="C1403" s="784" t="s">
        <v>2926</v>
      </c>
      <c r="D1403" s="773"/>
      <c r="E1403" s="773"/>
      <c r="F1403"/>
    </row>
    <row r="1404" spans="1:6">
      <c r="A1404" s="774"/>
      <c r="B1404" s="775" t="str">
        <f>B$32</f>
        <v>MA</v>
      </c>
      <c r="C1404" s="773"/>
      <c r="D1404" s="773"/>
      <c r="E1404" s="773"/>
      <c r="F1404"/>
    </row>
    <row r="1405" spans="1:6">
      <c r="A1405" s="774"/>
      <c r="B1405" s="775" t="str">
        <f>B$33</f>
        <v>S1</v>
      </c>
      <c r="C1405" s="773" t="s">
        <v>1284</v>
      </c>
      <c r="D1405" s="773"/>
      <c r="E1405" s="773"/>
      <c r="F1405"/>
    </row>
    <row r="1406" spans="1:6">
      <c r="A1406" s="791"/>
      <c r="B1406" s="792" t="str">
        <f>B$34</f>
        <v>S2</v>
      </c>
      <c r="C1406" s="793" t="s">
        <v>1284</v>
      </c>
      <c r="D1406" s="793" t="s">
        <v>1284</v>
      </c>
      <c r="E1406" s="793"/>
      <c r="F1406"/>
    </row>
    <row r="1407" spans="1:6">
      <c r="A1407" s="774"/>
      <c r="B1407" s="775" t="str">
        <f>B$35</f>
        <v>S3</v>
      </c>
      <c r="C1407" s="773"/>
      <c r="D1407" s="773"/>
      <c r="E1407" s="773"/>
      <c r="F1407"/>
    </row>
    <row r="1408" spans="1:6" ht="27.6">
      <c r="A1408" s="774"/>
      <c r="B1408" s="775" t="str">
        <f>B$36</f>
        <v>S4</v>
      </c>
      <c r="C1408" s="773" t="s">
        <v>3788</v>
      </c>
      <c r="D1408" s="773" t="s">
        <v>3472</v>
      </c>
      <c r="E1408" s="773"/>
      <c r="F1408"/>
    </row>
    <row r="1409" spans="1:6">
      <c r="A1409" s="774"/>
      <c r="B1409" s="775"/>
      <c r="C1409" s="773"/>
      <c r="D1409" s="773"/>
      <c r="E1409" s="773"/>
      <c r="F1409"/>
    </row>
    <row r="1410" spans="1:6" ht="41.4">
      <c r="A1410" s="774" t="s">
        <v>2927</v>
      </c>
      <c r="B1410" s="775"/>
      <c r="C1410" s="784" t="s">
        <v>2928</v>
      </c>
      <c r="D1410" s="773"/>
      <c r="E1410" s="773"/>
      <c r="F1410"/>
    </row>
    <row r="1411" spans="1:6">
      <c r="A1411" s="774"/>
      <c r="B1411" s="775" t="str">
        <f>B$32</f>
        <v>MA</v>
      </c>
      <c r="C1411" s="773"/>
      <c r="D1411" s="773"/>
      <c r="E1411" s="773"/>
      <c r="F1411"/>
    </row>
    <row r="1412" spans="1:6">
      <c r="A1412" s="774"/>
      <c r="B1412" s="775" t="str">
        <f>B$33</f>
        <v>S1</v>
      </c>
      <c r="C1412" s="773" t="s">
        <v>1284</v>
      </c>
      <c r="D1412" s="773"/>
      <c r="E1412" s="773"/>
      <c r="F1412"/>
    </row>
    <row r="1413" spans="1:6">
      <c r="A1413" s="774"/>
      <c r="B1413" s="775" t="str">
        <f>B$34</f>
        <v>S2</v>
      </c>
      <c r="C1413" s="773"/>
      <c r="D1413" s="773"/>
      <c r="E1413" s="773"/>
      <c r="F1413"/>
    </row>
    <row r="1414" spans="1:6">
      <c r="A1414" s="774"/>
      <c r="B1414" s="775" t="str">
        <f>B$35</f>
        <v>S3</v>
      </c>
      <c r="C1414" s="773"/>
      <c r="D1414" s="773"/>
      <c r="E1414" s="773"/>
      <c r="F1414"/>
    </row>
    <row r="1415" spans="1:6" ht="55.2">
      <c r="A1415" s="774"/>
      <c r="B1415" s="775" t="str">
        <f>B$36</f>
        <v>S4</v>
      </c>
      <c r="C1415" s="773" t="s">
        <v>3789</v>
      </c>
      <c r="D1415" s="773" t="s">
        <v>3472</v>
      </c>
      <c r="E1415" s="773"/>
      <c r="F1415"/>
    </row>
    <row r="1416" spans="1:6">
      <c r="A1416" s="774"/>
      <c r="B1416" s="775"/>
      <c r="C1416" s="773"/>
      <c r="D1416" s="773"/>
      <c r="E1416" s="773"/>
      <c r="F1416"/>
    </row>
    <row r="1417" spans="1:6" ht="27.6">
      <c r="A1417" s="785">
        <v>9.4</v>
      </c>
      <c r="B1417" s="786"/>
      <c r="C1417" s="787" t="s">
        <v>2929</v>
      </c>
      <c r="D1417" s="787"/>
      <c r="E1417" s="787"/>
      <c r="F1417"/>
    </row>
    <row r="1418" spans="1:6" ht="27.6">
      <c r="A1418" s="785"/>
      <c r="B1418" s="786"/>
      <c r="C1418" s="826" t="s">
        <v>2930</v>
      </c>
      <c r="D1418" s="787"/>
      <c r="E1418" s="787"/>
      <c r="F1418"/>
    </row>
    <row r="1419" spans="1:6" ht="82.8">
      <c r="A1419" s="774" t="s">
        <v>2931</v>
      </c>
      <c r="B1419" s="775"/>
      <c r="C1419" s="795" t="s">
        <v>3096</v>
      </c>
      <c r="D1419" s="773"/>
      <c r="E1419" s="773"/>
      <c r="F1419"/>
    </row>
    <row r="1420" spans="1:6" ht="41.4">
      <c r="A1420" s="774"/>
      <c r="B1420" s="775"/>
      <c r="C1420" s="796" t="s">
        <v>2932</v>
      </c>
      <c r="D1420" s="773"/>
      <c r="E1420" s="773"/>
      <c r="F1420"/>
    </row>
    <row r="1421" spans="1:6">
      <c r="A1421" s="774"/>
      <c r="B1421" s="775" t="str">
        <f>B$32</f>
        <v>MA</v>
      </c>
      <c r="C1421" s="773"/>
      <c r="D1421" s="773"/>
      <c r="E1421" s="773"/>
      <c r="F1421"/>
    </row>
    <row r="1422" spans="1:6">
      <c r="A1422" s="791"/>
      <c r="B1422" s="792" t="str">
        <f>B$33</f>
        <v>S1</v>
      </c>
      <c r="C1422" s="793" t="s">
        <v>1284</v>
      </c>
      <c r="D1422" s="793"/>
      <c r="E1422" s="793"/>
      <c r="F1422"/>
    </row>
    <row r="1423" spans="1:6">
      <c r="A1423" s="774"/>
      <c r="B1423" s="775" t="str">
        <f>B$34</f>
        <v>S2</v>
      </c>
      <c r="C1423" s="773"/>
      <c r="D1423" s="773"/>
      <c r="E1423" s="773"/>
      <c r="F1423"/>
    </row>
    <row r="1424" spans="1:6" ht="151.80000000000001">
      <c r="A1424" s="774"/>
      <c r="B1424" s="775" t="str">
        <f>B$35</f>
        <v>S3</v>
      </c>
      <c r="C1424" s="859" t="s">
        <v>3558</v>
      </c>
      <c r="D1424" s="773" t="s">
        <v>3472</v>
      </c>
      <c r="E1424" s="773"/>
      <c r="F1424"/>
    </row>
    <row r="1425" spans="1:6" ht="193.2">
      <c r="A1425" s="774"/>
      <c r="B1425" s="775" t="str">
        <f>B$36</f>
        <v>S4</v>
      </c>
      <c r="C1425" s="854" t="s">
        <v>3790</v>
      </c>
      <c r="D1425" s="773" t="s">
        <v>3472</v>
      </c>
      <c r="E1425" s="773"/>
      <c r="F1425"/>
    </row>
    <row r="1426" spans="1:6">
      <c r="A1426" s="774"/>
      <c r="B1426" s="775"/>
      <c r="C1426" s="773"/>
      <c r="D1426" s="773"/>
      <c r="E1426" s="773"/>
      <c r="F1426"/>
    </row>
    <row r="1427" spans="1:6" ht="41.4">
      <c r="A1427" s="774" t="s">
        <v>2933</v>
      </c>
      <c r="B1427" s="775"/>
      <c r="C1427" s="837" t="s">
        <v>2934</v>
      </c>
      <c r="D1427" s="773"/>
      <c r="E1427" s="773"/>
      <c r="F1427"/>
    </row>
    <row r="1428" spans="1:6" ht="55.2">
      <c r="A1428" s="774"/>
      <c r="B1428" s="775"/>
      <c r="C1428" s="796" t="s">
        <v>2935</v>
      </c>
      <c r="D1428" s="773"/>
      <c r="E1428" s="773"/>
      <c r="F1428"/>
    </row>
    <row r="1429" spans="1:6">
      <c r="A1429" s="774"/>
      <c r="B1429" s="775" t="str">
        <f>B$32</f>
        <v>MA</v>
      </c>
      <c r="C1429" s="773"/>
      <c r="D1429" s="773"/>
      <c r="E1429" s="773"/>
      <c r="F1429"/>
    </row>
    <row r="1430" spans="1:6">
      <c r="A1430" s="774"/>
      <c r="B1430" s="775" t="str">
        <f>B$33</f>
        <v>S1</v>
      </c>
      <c r="C1430" s="773" t="s">
        <v>1284</v>
      </c>
      <c r="D1430" s="773"/>
      <c r="E1430" s="773"/>
      <c r="F1430"/>
    </row>
    <row r="1431" spans="1:6">
      <c r="A1431" s="774"/>
      <c r="B1431" s="775" t="str">
        <f>B$34</f>
        <v>S2</v>
      </c>
      <c r="C1431" s="773"/>
      <c r="D1431" s="773"/>
      <c r="E1431" s="773"/>
      <c r="F1431"/>
    </row>
    <row r="1432" spans="1:6" ht="55.2">
      <c r="A1432" s="774"/>
      <c r="B1432" s="775" t="str">
        <f>B$35</f>
        <v>S3</v>
      </c>
      <c r="C1432" s="859" t="s">
        <v>3559</v>
      </c>
      <c r="D1432" s="773" t="s">
        <v>3472</v>
      </c>
      <c r="E1432" s="773"/>
      <c r="F1432"/>
    </row>
    <row r="1433" spans="1:6" ht="51" customHeight="1">
      <c r="A1433" s="774"/>
      <c r="B1433" s="775" t="str">
        <f>B$36</f>
        <v>S4</v>
      </c>
      <c r="C1433" s="854" t="s">
        <v>3791</v>
      </c>
      <c r="D1433" s="773" t="s">
        <v>3472</v>
      </c>
      <c r="E1433" s="773"/>
      <c r="F1433"/>
    </row>
    <row r="1434" spans="1:6">
      <c r="A1434" s="774"/>
      <c r="B1434" s="775"/>
      <c r="C1434" s="773"/>
      <c r="D1434" s="773"/>
      <c r="E1434" s="773"/>
      <c r="F1434"/>
    </row>
    <row r="1435" spans="1:6" ht="69">
      <c r="A1435" s="785">
        <v>10</v>
      </c>
      <c r="B1435" s="786"/>
      <c r="C1435" s="787" t="s">
        <v>2466</v>
      </c>
      <c r="D1435" s="787" t="s">
        <v>2936</v>
      </c>
      <c r="E1435" s="787"/>
      <c r="F1435"/>
    </row>
    <row r="1436" spans="1:6" ht="96.6">
      <c r="A1436" s="785"/>
      <c r="B1436" s="786"/>
      <c r="C1436" s="826" t="s">
        <v>2937</v>
      </c>
      <c r="D1436" s="787"/>
      <c r="E1436" s="787"/>
      <c r="F1436"/>
    </row>
    <row r="1437" spans="1:6" ht="27.6">
      <c r="A1437" s="785">
        <v>10.1</v>
      </c>
      <c r="B1437" s="786"/>
      <c r="C1437" s="787" t="s">
        <v>2938</v>
      </c>
      <c r="D1437" s="787"/>
      <c r="E1437" s="787"/>
      <c r="F1437"/>
    </row>
    <row r="1438" spans="1:6" ht="55.2">
      <c r="A1438" s="774" t="s">
        <v>2939</v>
      </c>
      <c r="B1438" s="775"/>
      <c r="C1438" s="784" t="s">
        <v>2940</v>
      </c>
      <c r="D1438" s="773"/>
      <c r="E1438" s="773"/>
      <c r="F1438"/>
    </row>
    <row r="1439" spans="1:6">
      <c r="A1439" s="774"/>
      <c r="B1439" s="775" t="str">
        <f>B$32</f>
        <v>MA</v>
      </c>
      <c r="C1439" s="773"/>
      <c r="D1439" s="773"/>
      <c r="E1439" s="773"/>
      <c r="F1439"/>
    </row>
    <row r="1440" spans="1:6">
      <c r="A1440" s="791"/>
      <c r="B1440" s="792" t="str">
        <f>B$33</f>
        <v>S1</v>
      </c>
      <c r="C1440" s="793" t="s">
        <v>1284</v>
      </c>
      <c r="D1440" s="793"/>
      <c r="E1440" s="793"/>
      <c r="F1440"/>
    </row>
    <row r="1441" spans="1:6">
      <c r="A1441" s="774"/>
      <c r="B1441" s="775" t="str">
        <f>B$34</f>
        <v>S2</v>
      </c>
      <c r="C1441" s="773"/>
      <c r="D1441" s="773"/>
      <c r="E1441" s="773"/>
      <c r="F1441"/>
    </row>
    <row r="1442" spans="1:6">
      <c r="A1442" s="774"/>
      <c r="B1442" s="775" t="str">
        <f>B$35</f>
        <v>S3</v>
      </c>
      <c r="C1442" s="773"/>
      <c r="D1442" s="773"/>
      <c r="E1442" s="773"/>
      <c r="F1442"/>
    </row>
    <row r="1443" spans="1:6">
      <c r="A1443" s="774"/>
      <c r="B1443" s="775" t="str">
        <f>B$36</f>
        <v>S4</v>
      </c>
      <c r="C1443" s="773"/>
      <c r="D1443" s="773"/>
      <c r="E1443" s="773"/>
      <c r="F1443"/>
    </row>
    <row r="1444" spans="1:6">
      <c r="A1444" s="774"/>
      <c r="B1444" s="775"/>
      <c r="C1444" s="773"/>
      <c r="D1444" s="773"/>
      <c r="E1444" s="773"/>
      <c r="F1444"/>
    </row>
    <row r="1445" spans="1:6" ht="41.4">
      <c r="A1445" s="774" t="s">
        <v>2941</v>
      </c>
      <c r="B1445" s="775"/>
      <c r="C1445" s="784" t="s">
        <v>2942</v>
      </c>
      <c r="D1445" s="773"/>
      <c r="E1445" s="773"/>
      <c r="F1445"/>
    </row>
    <row r="1446" spans="1:6">
      <c r="A1446" s="774"/>
      <c r="B1446" s="775" t="str">
        <f>B$32</f>
        <v>MA</v>
      </c>
      <c r="C1446" s="773"/>
      <c r="D1446" s="773"/>
      <c r="E1446" s="773"/>
      <c r="F1446"/>
    </row>
    <row r="1447" spans="1:6">
      <c r="A1447" s="791"/>
      <c r="B1447" s="792" t="str">
        <f>B$33</f>
        <v>S1</v>
      </c>
      <c r="C1447" s="793" t="s">
        <v>1284</v>
      </c>
      <c r="D1447" s="793"/>
      <c r="E1447" s="793"/>
      <c r="F1447"/>
    </row>
    <row r="1448" spans="1:6">
      <c r="A1448" s="774"/>
      <c r="B1448" s="775" t="str">
        <f>B$34</f>
        <v>S2</v>
      </c>
      <c r="C1448" s="773"/>
      <c r="D1448" s="773"/>
      <c r="E1448" s="773"/>
      <c r="F1448"/>
    </row>
    <row r="1449" spans="1:6">
      <c r="A1449" s="774"/>
      <c r="B1449" s="775" t="str">
        <f>B$35</f>
        <v>S3</v>
      </c>
      <c r="C1449" s="773"/>
      <c r="D1449" s="773"/>
      <c r="E1449" s="773"/>
      <c r="F1449"/>
    </row>
    <row r="1450" spans="1:6">
      <c r="A1450" s="774"/>
      <c r="B1450" s="775" t="str">
        <f>B$36</f>
        <v>S4</v>
      </c>
      <c r="C1450" s="773"/>
      <c r="D1450" s="773"/>
      <c r="E1450" s="773"/>
      <c r="F1450"/>
    </row>
    <row r="1451" spans="1:6">
      <c r="A1451" s="774"/>
      <c r="B1451" s="775"/>
      <c r="C1451" s="773"/>
      <c r="D1451" s="773"/>
      <c r="E1451" s="773"/>
      <c r="F1451"/>
    </row>
    <row r="1452" spans="1:6" ht="69">
      <c r="A1452" s="785">
        <v>10.199999999999999</v>
      </c>
      <c r="B1452" s="786"/>
      <c r="C1452" s="787" t="s">
        <v>2943</v>
      </c>
      <c r="D1452" s="787"/>
      <c r="E1452" s="787"/>
      <c r="F1452"/>
    </row>
    <row r="1453" spans="1:6" ht="41.4">
      <c r="A1453" s="774" t="s">
        <v>2944</v>
      </c>
      <c r="B1453" s="775"/>
      <c r="C1453" s="784" t="s">
        <v>2945</v>
      </c>
      <c r="D1453" s="773"/>
      <c r="E1453" s="773"/>
      <c r="F1453"/>
    </row>
    <row r="1454" spans="1:6" ht="82.8">
      <c r="A1454" s="774"/>
      <c r="B1454" s="775"/>
      <c r="C1454" s="790" t="s">
        <v>2946</v>
      </c>
      <c r="D1454" s="773"/>
      <c r="E1454" s="773"/>
      <c r="F1454"/>
    </row>
    <row r="1455" spans="1:6">
      <c r="A1455" s="774"/>
      <c r="B1455" s="775" t="str">
        <f>B$32</f>
        <v>MA</v>
      </c>
      <c r="C1455" s="773"/>
      <c r="D1455" s="773"/>
      <c r="E1455" s="773"/>
      <c r="F1455"/>
    </row>
    <row r="1456" spans="1:6">
      <c r="A1456" s="791"/>
      <c r="B1456" s="792" t="str">
        <f>B$33</f>
        <v>S1</v>
      </c>
      <c r="C1456" s="793" t="s">
        <v>1284</v>
      </c>
      <c r="D1456" s="793"/>
      <c r="E1456" s="793"/>
      <c r="F1456"/>
    </row>
    <row r="1457" spans="1:6">
      <c r="A1457" s="774"/>
      <c r="B1457" s="775" t="str">
        <f>B$34</f>
        <v>S2</v>
      </c>
      <c r="C1457" s="773"/>
      <c r="D1457" s="773"/>
      <c r="E1457" s="773"/>
      <c r="F1457"/>
    </row>
    <row r="1458" spans="1:6">
      <c r="A1458" s="774"/>
      <c r="B1458" s="775" t="str">
        <f>B$35</f>
        <v>S3</v>
      </c>
      <c r="C1458" s="773"/>
      <c r="D1458" s="773"/>
      <c r="E1458" s="773"/>
      <c r="F1458"/>
    </row>
    <row r="1459" spans="1:6">
      <c r="A1459" s="774"/>
      <c r="B1459" s="775" t="str">
        <f>B$36</f>
        <v>S4</v>
      </c>
      <c r="C1459" s="773"/>
      <c r="D1459" s="773"/>
      <c r="E1459" s="773"/>
      <c r="F1459"/>
    </row>
    <row r="1460" spans="1:6">
      <c r="A1460" s="774"/>
      <c r="B1460" s="775"/>
      <c r="C1460" s="773"/>
      <c r="D1460" s="773"/>
      <c r="E1460" s="773"/>
      <c r="F1460"/>
    </row>
    <row r="1461" spans="1:6" ht="96.6">
      <c r="A1461" s="774" t="s">
        <v>2947</v>
      </c>
      <c r="B1461" s="775"/>
      <c r="C1461" s="784" t="s">
        <v>2948</v>
      </c>
      <c r="D1461" s="773"/>
      <c r="E1461" s="773"/>
      <c r="F1461"/>
    </row>
    <row r="1462" spans="1:6" ht="41.4">
      <c r="A1462" s="774"/>
      <c r="B1462" s="775"/>
      <c r="C1462" s="790" t="s">
        <v>2949</v>
      </c>
      <c r="D1462" s="773"/>
      <c r="E1462" s="773"/>
      <c r="F1462"/>
    </row>
    <row r="1463" spans="1:6">
      <c r="A1463" s="774"/>
      <c r="B1463" s="775" t="str">
        <f>B$32</f>
        <v>MA</v>
      </c>
      <c r="C1463" s="773"/>
      <c r="D1463" s="773"/>
      <c r="E1463" s="773"/>
      <c r="F1463"/>
    </row>
    <row r="1464" spans="1:6">
      <c r="A1464" s="791"/>
      <c r="B1464" s="792" t="str">
        <f>B$33</f>
        <v>S1</v>
      </c>
      <c r="C1464" s="793" t="s">
        <v>1284</v>
      </c>
      <c r="D1464" s="793"/>
      <c r="E1464" s="793"/>
      <c r="F1464"/>
    </row>
    <row r="1465" spans="1:6">
      <c r="A1465" s="774"/>
      <c r="B1465" s="775" t="str">
        <f>B$34</f>
        <v>S2</v>
      </c>
      <c r="C1465" s="773"/>
      <c r="D1465" s="773"/>
      <c r="E1465" s="773"/>
      <c r="F1465"/>
    </row>
    <row r="1466" spans="1:6">
      <c r="A1466" s="774"/>
      <c r="B1466" s="775" t="str">
        <f>B$35</f>
        <v>S3</v>
      </c>
      <c r="C1466" s="773"/>
      <c r="D1466" s="773"/>
      <c r="E1466" s="773"/>
      <c r="F1466"/>
    </row>
    <row r="1467" spans="1:6">
      <c r="A1467" s="774"/>
      <c r="B1467" s="775" t="str">
        <f>B$36</f>
        <v>S4</v>
      </c>
      <c r="C1467" s="773"/>
      <c r="D1467" s="773"/>
      <c r="E1467" s="773"/>
      <c r="F1467"/>
    </row>
    <row r="1468" spans="1:6">
      <c r="A1468" s="774"/>
      <c r="B1468" s="775"/>
      <c r="C1468" s="773"/>
      <c r="D1468" s="773"/>
      <c r="E1468" s="773"/>
      <c r="F1468"/>
    </row>
    <row r="1469" spans="1:6" ht="153.6">
      <c r="A1469" s="774" t="s">
        <v>2950</v>
      </c>
      <c r="B1469" s="775"/>
      <c r="C1469" s="784" t="s">
        <v>3097</v>
      </c>
      <c r="D1469" s="773"/>
      <c r="E1469" s="773"/>
      <c r="F1469"/>
    </row>
    <row r="1470" spans="1:6" ht="82.8">
      <c r="A1470" s="774"/>
      <c r="B1470" s="775"/>
      <c r="C1470" s="790" t="s">
        <v>2951</v>
      </c>
      <c r="D1470" s="773"/>
      <c r="E1470" s="773"/>
      <c r="F1470"/>
    </row>
    <row r="1471" spans="1:6">
      <c r="A1471" s="774"/>
      <c r="B1471" s="775" t="str">
        <f>B$32</f>
        <v>MA</v>
      </c>
      <c r="C1471" s="773"/>
      <c r="D1471" s="773"/>
      <c r="E1471" s="773"/>
      <c r="F1471"/>
    </row>
    <row r="1472" spans="1:6">
      <c r="A1472" s="791"/>
      <c r="B1472" s="792" t="str">
        <f>B$33</f>
        <v>S1</v>
      </c>
      <c r="C1472" s="793" t="s">
        <v>1284</v>
      </c>
      <c r="D1472" s="793"/>
      <c r="E1472" s="793"/>
      <c r="F1472"/>
    </row>
    <row r="1473" spans="1:6">
      <c r="A1473" s="791"/>
      <c r="B1473" s="792" t="str">
        <f>B$34</f>
        <v>S2</v>
      </c>
      <c r="C1473" s="793"/>
      <c r="D1473" s="793"/>
      <c r="E1473" s="793"/>
      <c r="F1473"/>
    </row>
    <row r="1474" spans="1:6">
      <c r="A1474" s="791"/>
      <c r="B1474" s="792" t="str">
        <f>B$35</f>
        <v>S3</v>
      </c>
      <c r="C1474" s="793"/>
      <c r="D1474" s="793"/>
      <c r="E1474" s="793"/>
      <c r="F1474"/>
    </row>
    <row r="1475" spans="1:6">
      <c r="A1475" s="791"/>
      <c r="B1475" s="792" t="str">
        <f>B$36</f>
        <v>S4</v>
      </c>
      <c r="C1475" s="793"/>
      <c r="D1475" s="793"/>
      <c r="E1475" s="793"/>
      <c r="F1475"/>
    </row>
    <row r="1476" spans="1:6">
      <c r="A1476" s="791"/>
      <c r="B1476" s="792"/>
      <c r="C1476" s="793"/>
      <c r="D1476" s="793"/>
      <c r="E1476" s="793"/>
      <c r="F1476"/>
    </row>
    <row r="1477" spans="1:6" ht="55.2">
      <c r="A1477" s="791" t="s">
        <v>2952</v>
      </c>
      <c r="B1477" s="792"/>
      <c r="C1477" s="811" t="s">
        <v>2953</v>
      </c>
      <c r="D1477" s="793"/>
      <c r="E1477" s="793"/>
      <c r="F1477"/>
    </row>
    <row r="1478" spans="1:6" ht="82.8">
      <c r="A1478" s="791"/>
      <c r="B1478" s="792"/>
      <c r="C1478" s="814" t="s">
        <v>2954</v>
      </c>
      <c r="D1478" s="793"/>
      <c r="E1478" s="793"/>
      <c r="F1478"/>
    </row>
    <row r="1479" spans="1:6">
      <c r="A1479" s="791"/>
      <c r="B1479" s="792" t="str">
        <f>B$32</f>
        <v>MA</v>
      </c>
      <c r="C1479" s="800"/>
      <c r="D1479" s="793"/>
      <c r="E1479" s="793"/>
      <c r="F1479"/>
    </row>
    <row r="1480" spans="1:6">
      <c r="A1480" s="791"/>
      <c r="B1480" s="792" t="str">
        <f>B$33</f>
        <v>S1</v>
      </c>
      <c r="C1480" s="793" t="s">
        <v>1284</v>
      </c>
      <c r="D1480" s="793"/>
      <c r="E1480" s="793"/>
      <c r="F1480"/>
    </row>
    <row r="1481" spans="1:6">
      <c r="A1481" s="774"/>
      <c r="B1481" s="775" t="str">
        <f>B$34</f>
        <v>S2</v>
      </c>
      <c r="C1481" s="773"/>
      <c r="D1481" s="773"/>
      <c r="E1481" s="773"/>
      <c r="F1481"/>
    </row>
    <row r="1482" spans="1:6">
      <c r="A1482" s="774"/>
      <c r="B1482" s="775" t="str">
        <f>B$35</f>
        <v>S3</v>
      </c>
      <c r="C1482" s="773"/>
      <c r="D1482" s="773"/>
      <c r="E1482" s="773"/>
      <c r="F1482"/>
    </row>
    <row r="1483" spans="1:6">
      <c r="A1483" s="774"/>
      <c r="B1483" s="775" t="str">
        <f>B$36</f>
        <v>S4</v>
      </c>
      <c r="C1483" s="773"/>
      <c r="D1483" s="773"/>
      <c r="E1483" s="773"/>
      <c r="F1483"/>
    </row>
    <row r="1484" spans="1:6">
      <c r="A1484" s="774"/>
      <c r="B1484" s="775"/>
      <c r="C1484" s="773"/>
      <c r="D1484" s="773"/>
      <c r="E1484" s="773"/>
      <c r="F1484"/>
    </row>
    <row r="1485" spans="1:6" ht="124.2">
      <c r="A1485" s="774" t="s">
        <v>2955</v>
      </c>
      <c r="B1485" s="775"/>
      <c r="C1485" s="837" t="s">
        <v>2956</v>
      </c>
      <c r="D1485" s="773"/>
      <c r="E1485" s="773"/>
      <c r="F1485"/>
    </row>
    <row r="1486" spans="1:6" ht="96.6">
      <c r="A1486" s="774"/>
      <c r="B1486" s="775"/>
      <c r="C1486" s="796" t="s">
        <v>2957</v>
      </c>
      <c r="D1486" s="773"/>
      <c r="E1486" s="773"/>
      <c r="F1486"/>
    </row>
    <row r="1487" spans="1:6">
      <c r="A1487" s="774"/>
      <c r="B1487" s="775" t="str">
        <f>B$32</f>
        <v>MA</v>
      </c>
      <c r="C1487" s="837"/>
      <c r="D1487" s="773"/>
      <c r="E1487" s="773"/>
      <c r="F1487"/>
    </row>
    <row r="1488" spans="1:6">
      <c r="A1488" s="791"/>
      <c r="B1488" s="792" t="str">
        <f>B$33</f>
        <v>S1</v>
      </c>
      <c r="C1488" s="841" t="s">
        <v>1284</v>
      </c>
      <c r="D1488" s="793"/>
      <c r="E1488" s="793"/>
      <c r="F1488"/>
    </row>
    <row r="1489" spans="1:6">
      <c r="A1489" s="774"/>
      <c r="B1489" s="775" t="str">
        <f>B$34</f>
        <v>S2</v>
      </c>
      <c r="C1489" s="773"/>
      <c r="D1489" s="773"/>
      <c r="E1489" s="773"/>
      <c r="F1489"/>
    </row>
    <row r="1490" spans="1:6">
      <c r="A1490" s="774"/>
      <c r="B1490" s="775" t="str">
        <f>B$35</f>
        <v>S3</v>
      </c>
      <c r="C1490" s="773"/>
      <c r="D1490" s="773"/>
      <c r="E1490" s="773"/>
      <c r="F1490"/>
    </row>
    <row r="1491" spans="1:6">
      <c r="A1491" s="774"/>
      <c r="B1491" s="775" t="str">
        <f>B$36</f>
        <v>S4</v>
      </c>
      <c r="C1491" s="773"/>
      <c r="D1491" s="773"/>
      <c r="E1491" s="773"/>
      <c r="F1491"/>
    </row>
    <row r="1492" spans="1:6">
      <c r="A1492" s="774"/>
      <c r="B1492" s="775"/>
      <c r="C1492" s="773"/>
      <c r="D1492" s="773"/>
      <c r="E1492" s="773"/>
      <c r="F1492"/>
    </row>
    <row r="1493" spans="1:6" ht="41.4">
      <c r="A1493" s="786">
        <v>10.3</v>
      </c>
      <c r="B1493" s="788"/>
      <c r="C1493" s="787" t="s">
        <v>2958</v>
      </c>
      <c r="D1493" s="787"/>
      <c r="E1493" s="787"/>
      <c r="F1493"/>
    </row>
    <row r="1494" spans="1:6" ht="27.6">
      <c r="A1494" s="775" t="s">
        <v>2959</v>
      </c>
      <c r="B1494" s="819"/>
      <c r="C1494" s="784" t="s">
        <v>2960</v>
      </c>
      <c r="D1494" s="773"/>
      <c r="E1494" s="773"/>
      <c r="F1494"/>
    </row>
    <row r="1495" spans="1:6">
      <c r="A1495" s="774"/>
      <c r="B1495" s="775" t="str">
        <f>B$32</f>
        <v>MA</v>
      </c>
      <c r="C1495" s="842"/>
      <c r="D1495" s="773"/>
      <c r="E1495" s="773"/>
      <c r="F1495"/>
    </row>
    <row r="1496" spans="1:6">
      <c r="A1496" s="791"/>
      <c r="B1496" s="792" t="str">
        <f>B$33</f>
        <v>S1</v>
      </c>
      <c r="C1496" s="843" t="s">
        <v>1284</v>
      </c>
      <c r="D1496" s="793"/>
      <c r="E1496" s="793"/>
      <c r="F1496" s="794"/>
    </row>
    <row r="1497" spans="1:6">
      <c r="A1497" s="791"/>
      <c r="B1497" s="792" t="str">
        <f>B$34</f>
        <v>S2</v>
      </c>
      <c r="C1497" s="843"/>
      <c r="D1497" s="793"/>
      <c r="E1497" s="793"/>
      <c r="F1497" s="794"/>
    </row>
    <row r="1498" spans="1:6">
      <c r="A1498" s="791"/>
      <c r="B1498" s="792" t="str">
        <f>B$35</f>
        <v>S3</v>
      </c>
      <c r="C1498" s="793"/>
      <c r="D1498" s="793"/>
      <c r="E1498" s="793"/>
      <c r="F1498" s="794"/>
    </row>
    <row r="1499" spans="1:6">
      <c r="A1499" s="791"/>
      <c r="B1499" s="792" t="str">
        <f>B$36</f>
        <v>S4</v>
      </c>
      <c r="C1499" s="793"/>
      <c r="D1499" s="793"/>
      <c r="E1499" s="793"/>
      <c r="F1499" s="794"/>
    </row>
    <row r="1500" spans="1:6">
      <c r="A1500" s="791"/>
      <c r="B1500" s="792"/>
      <c r="C1500" s="793"/>
      <c r="D1500" s="793"/>
      <c r="E1500" s="793"/>
      <c r="F1500" s="794"/>
    </row>
    <row r="1501" spans="1:6" ht="55.2">
      <c r="A1501" s="792" t="s">
        <v>2961</v>
      </c>
      <c r="B1501" s="817"/>
      <c r="C1501" s="811" t="s">
        <v>2962</v>
      </c>
      <c r="D1501" s="793"/>
      <c r="E1501" s="793"/>
      <c r="F1501" s="794"/>
    </row>
    <row r="1502" spans="1:6" ht="151.80000000000001">
      <c r="A1502" s="792"/>
      <c r="B1502" s="817"/>
      <c r="C1502" s="814" t="s">
        <v>2963</v>
      </c>
      <c r="D1502" s="793"/>
      <c r="E1502" s="793"/>
      <c r="F1502" s="794"/>
    </row>
    <row r="1503" spans="1:6">
      <c r="A1503" s="791"/>
      <c r="B1503" s="792" t="str">
        <f>B$32</f>
        <v>MA</v>
      </c>
      <c r="C1503" s="793"/>
      <c r="D1503" s="793"/>
      <c r="E1503" s="793"/>
      <c r="F1503" s="794"/>
    </row>
    <row r="1504" spans="1:6">
      <c r="A1504" s="791"/>
      <c r="B1504" s="792" t="str">
        <f>B$33</f>
        <v>S1</v>
      </c>
      <c r="C1504" s="800"/>
      <c r="D1504" s="793"/>
      <c r="E1504" s="793"/>
      <c r="F1504" s="794"/>
    </row>
    <row r="1505" spans="1:6">
      <c r="A1505" s="774"/>
      <c r="B1505" s="775" t="str">
        <f>B$34</f>
        <v>S2</v>
      </c>
      <c r="C1505" s="773"/>
      <c r="D1505" s="773"/>
      <c r="E1505" s="773"/>
      <c r="F1505"/>
    </row>
    <row r="1506" spans="1:6">
      <c r="A1506" s="774"/>
      <c r="B1506" s="775" t="str">
        <f>B$35</f>
        <v>S3</v>
      </c>
      <c r="C1506" s="773"/>
      <c r="D1506" s="773"/>
      <c r="E1506" s="773"/>
      <c r="F1506"/>
    </row>
    <row r="1507" spans="1:6">
      <c r="A1507" s="774"/>
      <c r="B1507" s="775" t="str">
        <f>B$36</f>
        <v>S4</v>
      </c>
      <c r="C1507" s="773"/>
      <c r="D1507" s="773"/>
      <c r="E1507" s="773"/>
      <c r="F1507"/>
    </row>
    <row r="1508" spans="1:6">
      <c r="A1508" s="774"/>
      <c r="B1508" s="775"/>
      <c r="C1508" s="773"/>
      <c r="D1508" s="773"/>
      <c r="E1508" s="773"/>
      <c r="F1508"/>
    </row>
    <row r="1509" spans="1:6" ht="82.8">
      <c r="A1509" s="786">
        <v>10.4</v>
      </c>
      <c r="B1509" s="788"/>
      <c r="C1509" s="787" t="s">
        <v>2964</v>
      </c>
      <c r="D1509" s="787"/>
      <c r="E1509" s="787"/>
      <c r="F1509"/>
    </row>
    <row r="1510" spans="1:6" ht="41.4">
      <c r="A1510" s="775" t="s">
        <v>2965</v>
      </c>
      <c r="B1510" s="819"/>
      <c r="C1510" s="784" t="s">
        <v>2966</v>
      </c>
      <c r="D1510" s="773"/>
      <c r="E1510" s="773"/>
      <c r="F1510"/>
    </row>
    <row r="1511" spans="1:6">
      <c r="A1511" s="774"/>
      <c r="B1511" s="775" t="str">
        <f>B$32</f>
        <v>MA</v>
      </c>
      <c r="C1511" s="773"/>
      <c r="D1511" s="773"/>
      <c r="E1511" s="773"/>
      <c r="F1511"/>
    </row>
    <row r="1512" spans="1:6">
      <c r="A1512" s="791"/>
      <c r="B1512" s="792" t="str">
        <f>B$33</f>
        <v>S1</v>
      </c>
      <c r="C1512" s="800" t="s">
        <v>1284</v>
      </c>
      <c r="D1512" s="793"/>
      <c r="E1512" s="793"/>
      <c r="F1512"/>
    </row>
    <row r="1513" spans="1:6">
      <c r="A1513" s="774"/>
      <c r="B1513" s="775" t="str">
        <f>B$34</f>
        <v>S2</v>
      </c>
      <c r="C1513" s="773"/>
      <c r="D1513" s="773"/>
      <c r="E1513" s="773"/>
      <c r="F1513"/>
    </row>
    <row r="1514" spans="1:6">
      <c r="A1514" s="774"/>
      <c r="B1514" s="775" t="str">
        <f>B$35</f>
        <v>S3</v>
      </c>
      <c r="C1514" s="773"/>
      <c r="D1514" s="773"/>
      <c r="E1514" s="773"/>
      <c r="F1514"/>
    </row>
    <row r="1515" spans="1:6">
      <c r="A1515" s="774"/>
      <c r="B1515" s="775" t="str">
        <f>B$36</f>
        <v>S4</v>
      </c>
      <c r="C1515" s="773"/>
      <c r="D1515" s="773"/>
      <c r="E1515" s="773"/>
      <c r="F1515"/>
    </row>
    <row r="1516" spans="1:6">
      <c r="A1516" s="774"/>
      <c r="B1516" s="775"/>
      <c r="C1516" s="773"/>
      <c r="D1516" s="773"/>
      <c r="E1516" s="773"/>
      <c r="F1516"/>
    </row>
    <row r="1517" spans="1:6" ht="151.80000000000001">
      <c r="A1517" s="774" t="s">
        <v>2967</v>
      </c>
      <c r="B1517" s="775"/>
      <c r="C1517" s="784" t="s">
        <v>2968</v>
      </c>
      <c r="D1517" s="773"/>
      <c r="E1517" s="773"/>
      <c r="F1517"/>
    </row>
    <row r="1518" spans="1:6" ht="69">
      <c r="A1518" s="774"/>
      <c r="B1518" s="775"/>
      <c r="C1518" s="790" t="s">
        <v>2969</v>
      </c>
      <c r="D1518" s="773"/>
      <c r="E1518" s="773"/>
      <c r="F1518"/>
    </row>
    <row r="1519" spans="1:6">
      <c r="A1519" s="774"/>
      <c r="B1519" s="775" t="str">
        <f>B$32</f>
        <v>MA</v>
      </c>
      <c r="C1519" s="773"/>
      <c r="D1519" s="773"/>
      <c r="E1519" s="773"/>
      <c r="F1519"/>
    </row>
    <row r="1520" spans="1:6">
      <c r="A1520" s="791"/>
      <c r="B1520" s="792" t="str">
        <f>B$33</f>
        <v>S1</v>
      </c>
      <c r="C1520" s="800" t="s">
        <v>1284</v>
      </c>
      <c r="D1520" s="793"/>
      <c r="E1520" s="793"/>
      <c r="F1520"/>
    </row>
    <row r="1521" spans="1:6">
      <c r="A1521" s="774"/>
      <c r="B1521" s="775" t="str">
        <f>B$34</f>
        <v>S2</v>
      </c>
      <c r="C1521" s="773"/>
      <c r="D1521" s="773"/>
      <c r="E1521" s="773"/>
      <c r="F1521"/>
    </row>
    <row r="1522" spans="1:6">
      <c r="A1522" s="774"/>
      <c r="B1522" s="775" t="str">
        <f>B$35</f>
        <v>S3</v>
      </c>
      <c r="C1522" s="773"/>
      <c r="D1522" s="773"/>
      <c r="E1522" s="773"/>
      <c r="F1522"/>
    </row>
    <row r="1523" spans="1:6">
      <c r="A1523" s="774"/>
      <c r="B1523" s="775" t="str">
        <f>B$36</f>
        <v>S4</v>
      </c>
      <c r="C1523" s="773"/>
      <c r="D1523" s="773"/>
      <c r="E1523" s="773"/>
      <c r="F1523"/>
    </row>
    <row r="1524" spans="1:6">
      <c r="A1524" s="774"/>
      <c r="B1524" s="775"/>
      <c r="C1524" s="773"/>
      <c r="D1524" s="773"/>
      <c r="E1524" s="773"/>
      <c r="F1524"/>
    </row>
    <row r="1525" spans="1:6" ht="27.6">
      <c r="A1525" s="785">
        <v>10.5</v>
      </c>
      <c r="B1525" s="786"/>
      <c r="C1525" s="787" t="s">
        <v>2970</v>
      </c>
      <c r="D1525" s="787"/>
      <c r="E1525" s="787"/>
      <c r="F1525"/>
    </row>
    <row r="1526" spans="1:6" ht="138">
      <c r="A1526" s="785"/>
      <c r="B1526" s="786"/>
      <c r="C1526" s="798" t="s">
        <v>2971</v>
      </c>
      <c r="D1526" s="787"/>
      <c r="E1526" s="787"/>
      <c r="F1526"/>
    </row>
    <row r="1527" spans="1:6" ht="41.4">
      <c r="A1527" s="774" t="s">
        <v>2972</v>
      </c>
      <c r="B1527" s="775"/>
      <c r="C1527" s="784" t="s">
        <v>2973</v>
      </c>
      <c r="D1527" s="773"/>
      <c r="E1527" s="773"/>
      <c r="F1527"/>
    </row>
    <row r="1528" spans="1:6" ht="124.2">
      <c r="A1528" s="774"/>
      <c r="B1528" s="775"/>
      <c r="C1528" s="790" t="s">
        <v>2974</v>
      </c>
      <c r="D1528" s="773"/>
      <c r="E1528" s="773"/>
      <c r="F1528"/>
    </row>
    <row r="1529" spans="1:6">
      <c r="A1529" s="774"/>
      <c r="B1529" s="775" t="str">
        <f>B$32</f>
        <v>MA</v>
      </c>
      <c r="C1529" s="773"/>
      <c r="D1529" s="773"/>
      <c r="E1529" s="773"/>
      <c r="F1529"/>
    </row>
    <row r="1530" spans="1:6">
      <c r="A1530" s="791"/>
      <c r="B1530" s="792" t="str">
        <f>B$33</f>
        <v>S1</v>
      </c>
      <c r="C1530" s="800" t="s">
        <v>1284</v>
      </c>
      <c r="D1530" s="793"/>
      <c r="E1530" s="793"/>
      <c r="F1530"/>
    </row>
    <row r="1531" spans="1:6">
      <c r="A1531" s="774"/>
      <c r="B1531" s="775" t="str">
        <f>B$34</f>
        <v>S2</v>
      </c>
      <c r="C1531" s="773"/>
      <c r="D1531" s="773"/>
      <c r="E1531" s="773"/>
      <c r="F1531"/>
    </row>
    <row r="1532" spans="1:6">
      <c r="A1532" s="774"/>
      <c r="B1532" s="775" t="str">
        <f>B$35</f>
        <v>S3</v>
      </c>
      <c r="C1532" s="773"/>
      <c r="D1532" s="773"/>
      <c r="E1532" s="773"/>
      <c r="F1532"/>
    </row>
    <row r="1533" spans="1:6">
      <c r="A1533" s="774"/>
      <c r="B1533" s="775" t="str">
        <f>B$36</f>
        <v>S4</v>
      </c>
      <c r="C1533" s="773"/>
      <c r="D1533" s="773"/>
      <c r="E1533" s="773"/>
      <c r="F1533"/>
    </row>
    <row r="1534" spans="1:6">
      <c r="A1534" s="774"/>
      <c r="B1534" s="775"/>
      <c r="C1534" s="773"/>
      <c r="D1534" s="773"/>
      <c r="E1534" s="773"/>
      <c r="F1534"/>
    </row>
    <row r="1535" spans="1:6" ht="27.6">
      <c r="A1535" s="774" t="s">
        <v>2975</v>
      </c>
      <c r="B1535" s="775"/>
      <c r="C1535" s="784" t="s">
        <v>2976</v>
      </c>
      <c r="D1535" s="773"/>
      <c r="E1535" s="773"/>
      <c r="F1535"/>
    </row>
    <row r="1536" spans="1:6">
      <c r="A1536" s="774"/>
      <c r="B1536" s="775" t="str">
        <f>B$32</f>
        <v>MA</v>
      </c>
      <c r="C1536" s="773"/>
      <c r="D1536" s="773"/>
      <c r="E1536" s="773"/>
      <c r="F1536"/>
    </row>
    <row r="1537" spans="1:6">
      <c r="A1537" s="791"/>
      <c r="B1537" s="792" t="str">
        <f>B$33</f>
        <v>S1</v>
      </c>
      <c r="C1537" s="793" t="s">
        <v>1284</v>
      </c>
      <c r="D1537" s="793"/>
      <c r="E1537" s="793"/>
      <c r="F1537"/>
    </row>
    <row r="1538" spans="1:6">
      <c r="A1538" s="774"/>
      <c r="B1538" s="775" t="str">
        <f>B$34</f>
        <v>S2</v>
      </c>
      <c r="C1538" s="773"/>
      <c r="D1538" s="773"/>
      <c r="E1538" s="773"/>
      <c r="F1538"/>
    </row>
    <row r="1539" spans="1:6">
      <c r="A1539" s="774"/>
      <c r="B1539" s="775" t="str">
        <f>B$35</f>
        <v>S3</v>
      </c>
      <c r="C1539" s="773"/>
      <c r="D1539" s="773"/>
      <c r="E1539" s="773"/>
      <c r="F1539"/>
    </row>
    <row r="1540" spans="1:6">
      <c r="A1540" s="774"/>
      <c r="B1540" s="775" t="str">
        <f>B$36</f>
        <v>S4</v>
      </c>
      <c r="C1540" s="773"/>
      <c r="D1540" s="773"/>
      <c r="E1540" s="773"/>
      <c r="F1540"/>
    </row>
    <row r="1541" spans="1:6">
      <c r="A1541" s="774"/>
      <c r="B1541" s="775"/>
      <c r="C1541" s="773"/>
      <c r="D1541" s="773"/>
      <c r="E1541" s="773"/>
      <c r="F1541"/>
    </row>
    <row r="1542" spans="1:6" ht="27.6">
      <c r="A1542" s="774" t="s">
        <v>2977</v>
      </c>
      <c r="B1542" s="775"/>
      <c r="C1542" s="784" t="s">
        <v>2978</v>
      </c>
      <c r="D1542" s="773"/>
      <c r="E1542" s="773"/>
      <c r="F1542"/>
    </row>
    <row r="1543" spans="1:6">
      <c r="A1543" s="774"/>
      <c r="B1543" s="775" t="str">
        <f>B$32</f>
        <v>MA</v>
      </c>
      <c r="C1543" s="773"/>
      <c r="D1543" s="773"/>
      <c r="E1543" s="773"/>
      <c r="F1543"/>
    </row>
    <row r="1544" spans="1:6">
      <c r="A1544" s="791"/>
      <c r="B1544" s="792" t="str">
        <f>B$33</f>
        <v>S1</v>
      </c>
      <c r="C1544" s="793" t="s">
        <v>1284</v>
      </c>
      <c r="D1544" s="793"/>
      <c r="E1544" s="793"/>
      <c r="F1544"/>
    </row>
    <row r="1545" spans="1:6">
      <c r="A1545" s="774"/>
      <c r="B1545" s="775" t="str">
        <f>B$34</f>
        <v>S2</v>
      </c>
      <c r="C1545" s="773"/>
      <c r="D1545" s="773"/>
      <c r="E1545" s="773"/>
      <c r="F1545"/>
    </row>
    <row r="1546" spans="1:6">
      <c r="A1546" s="774"/>
      <c r="B1546" s="775" t="str">
        <f>B$35</f>
        <v>S3</v>
      </c>
      <c r="C1546" s="773"/>
      <c r="D1546" s="773"/>
      <c r="E1546" s="773"/>
      <c r="F1546"/>
    </row>
    <row r="1547" spans="1:6">
      <c r="A1547" s="774"/>
      <c r="B1547" s="775" t="str">
        <f>B$36</f>
        <v>S4</v>
      </c>
      <c r="C1547" s="773"/>
      <c r="D1547" s="773"/>
      <c r="E1547" s="773"/>
      <c r="F1547"/>
    </row>
    <row r="1548" spans="1:6">
      <c r="A1548" s="774"/>
      <c r="B1548" s="775"/>
      <c r="C1548" s="773"/>
      <c r="D1548" s="773"/>
      <c r="E1548" s="773"/>
      <c r="F1548"/>
    </row>
    <row r="1549" spans="1:6" ht="27.6">
      <c r="A1549" s="774" t="s">
        <v>2979</v>
      </c>
      <c r="B1549" s="775"/>
      <c r="C1549" s="784" t="s">
        <v>2980</v>
      </c>
      <c r="D1549" s="773"/>
      <c r="E1549" s="773"/>
      <c r="F1549"/>
    </row>
    <row r="1550" spans="1:6">
      <c r="A1550" s="774"/>
      <c r="B1550" s="775" t="str">
        <f>B$32</f>
        <v>MA</v>
      </c>
      <c r="C1550" s="773"/>
      <c r="D1550" s="773"/>
      <c r="E1550" s="773"/>
      <c r="F1550"/>
    </row>
    <row r="1551" spans="1:6">
      <c r="A1551" s="791"/>
      <c r="B1551" s="792" t="str">
        <f>B$33</f>
        <v>S1</v>
      </c>
      <c r="C1551" s="793" t="s">
        <v>1284</v>
      </c>
      <c r="D1551" s="793"/>
      <c r="E1551" s="793"/>
      <c r="F1551"/>
    </row>
    <row r="1552" spans="1:6">
      <c r="A1552" s="791"/>
      <c r="B1552" s="792" t="str">
        <f>B$34</f>
        <v>S2</v>
      </c>
      <c r="C1552" s="793"/>
      <c r="D1552" s="793"/>
      <c r="E1552" s="793"/>
      <c r="F1552"/>
    </row>
    <row r="1553" spans="1:6">
      <c r="A1553" s="791"/>
      <c r="B1553" s="792" t="str">
        <f>B$35</f>
        <v>S3</v>
      </c>
      <c r="C1553" s="793"/>
      <c r="D1553" s="793"/>
      <c r="E1553" s="793"/>
      <c r="F1553"/>
    </row>
    <row r="1554" spans="1:6">
      <c r="A1554" s="791"/>
      <c r="B1554" s="792" t="str">
        <f>B$36</f>
        <v>S4</v>
      </c>
      <c r="C1554" s="793"/>
      <c r="D1554" s="793"/>
      <c r="E1554" s="793"/>
      <c r="F1554"/>
    </row>
    <row r="1555" spans="1:6">
      <c r="A1555" s="791"/>
      <c r="B1555" s="792"/>
      <c r="C1555" s="793"/>
      <c r="D1555" s="793"/>
      <c r="E1555" s="793"/>
      <c r="F1555"/>
    </row>
    <row r="1556" spans="1:6" ht="55.2">
      <c r="A1556" s="791" t="s">
        <v>2981</v>
      </c>
      <c r="B1556" s="792"/>
      <c r="C1556" s="824" t="s">
        <v>3098</v>
      </c>
      <c r="D1556" s="793"/>
      <c r="E1556" s="793"/>
      <c r="F1556"/>
    </row>
    <row r="1557" spans="1:6">
      <c r="A1557" s="791"/>
      <c r="B1557" s="792" t="str">
        <f>B$32</f>
        <v>MA</v>
      </c>
      <c r="C1557" s="793"/>
      <c r="D1557" s="793"/>
      <c r="E1557" s="793"/>
      <c r="F1557"/>
    </row>
    <row r="1558" spans="1:6">
      <c r="A1558" s="791"/>
      <c r="B1558" s="792" t="str">
        <f>B$33</f>
        <v>S1</v>
      </c>
      <c r="C1558" s="793" t="s">
        <v>1284</v>
      </c>
      <c r="D1558" s="793"/>
      <c r="E1558" s="793"/>
      <c r="F1558"/>
    </row>
    <row r="1559" spans="1:6">
      <c r="A1559" s="774"/>
      <c r="B1559" s="775" t="str">
        <f>B$34</f>
        <v>S2</v>
      </c>
      <c r="C1559" s="773"/>
      <c r="D1559" s="773"/>
      <c r="E1559" s="773"/>
      <c r="F1559"/>
    </row>
    <row r="1560" spans="1:6">
      <c r="A1560" s="774"/>
      <c r="B1560" s="775" t="str">
        <f>B$35</f>
        <v>S3</v>
      </c>
      <c r="C1560" s="773"/>
      <c r="D1560" s="773"/>
      <c r="E1560" s="773"/>
      <c r="F1560"/>
    </row>
    <row r="1561" spans="1:6">
      <c r="A1561" s="774"/>
      <c r="B1561" s="775" t="str">
        <f>B$36</f>
        <v>S4</v>
      </c>
      <c r="C1561" s="773"/>
      <c r="D1561" s="773"/>
      <c r="E1561" s="773"/>
      <c r="F1561"/>
    </row>
    <row r="1562" spans="1:6">
      <c r="A1562" s="774"/>
      <c r="B1562" s="775"/>
      <c r="C1562" s="773"/>
      <c r="D1562" s="773"/>
      <c r="E1562" s="773"/>
      <c r="F1562"/>
    </row>
    <row r="1563" spans="1:6" ht="207">
      <c r="A1563" s="774" t="s">
        <v>2982</v>
      </c>
      <c r="B1563" s="775"/>
      <c r="C1563" s="784" t="s">
        <v>3099</v>
      </c>
      <c r="D1563" s="773"/>
      <c r="E1563" s="773"/>
      <c r="F1563"/>
    </row>
    <row r="1564" spans="1:6" ht="41.4">
      <c r="A1564" s="774"/>
      <c r="B1564" s="775"/>
      <c r="C1564" s="790" t="s">
        <v>2983</v>
      </c>
      <c r="D1564" s="773"/>
      <c r="E1564" s="773"/>
      <c r="F1564"/>
    </row>
    <row r="1565" spans="1:6">
      <c r="A1565" s="774"/>
      <c r="B1565" s="775" t="str">
        <f>B$32</f>
        <v>MA</v>
      </c>
      <c r="C1565" s="773"/>
      <c r="D1565" s="773"/>
      <c r="E1565" s="773"/>
      <c r="F1565"/>
    </row>
    <row r="1566" spans="1:6">
      <c r="A1566" s="791"/>
      <c r="B1566" s="792" t="str">
        <f>B$33</f>
        <v>S1</v>
      </c>
      <c r="C1566" s="793" t="s">
        <v>1284</v>
      </c>
      <c r="D1566" s="793"/>
      <c r="E1566" s="793"/>
      <c r="F1566"/>
    </row>
    <row r="1567" spans="1:6">
      <c r="A1567" s="774"/>
      <c r="B1567" s="775" t="str">
        <f>B$34</f>
        <v>S2</v>
      </c>
      <c r="C1567" s="773"/>
      <c r="D1567" s="773"/>
      <c r="E1567" s="773"/>
      <c r="F1567"/>
    </row>
    <row r="1568" spans="1:6">
      <c r="A1568" s="774"/>
      <c r="B1568" s="775" t="str">
        <f>B$35</f>
        <v>S3</v>
      </c>
      <c r="C1568" s="773"/>
      <c r="D1568" s="773"/>
      <c r="E1568" s="773"/>
      <c r="F1568"/>
    </row>
    <row r="1569" spans="1:6">
      <c r="A1569" s="774"/>
      <c r="B1569" s="775" t="str">
        <f>B$36</f>
        <v>S4</v>
      </c>
      <c r="C1569" s="773"/>
      <c r="D1569" s="773"/>
      <c r="E1569" s="773"/>
      <c r="F1569"/>
    </row>
    <row r="1570" spans="1:6">
      <c r="A1570" s="774"/>
      <c r="B1570" s="775"/>
      <c r="C1570" s="773"/>
      <c r="D1570" s="773"/>
      <c r="E1570" s="773"/>
      <c r="F1570"/>
    </row>
    <row r="1571" spans="1:6" ht="41.4">
      <c r="A1571" s="774" t="s">
        <v>2984</v>
      </c>
      <c r="B1571" s="775"/>
      <c r="C1571" s="784" t="s">
        <v>2985</v>
      </c>
      <c r="D1571" s="773"/>
      <c r="E1571" s="773"/>
      <c r="F1571"/>
    </row>
    <row r="1572" spans="1:6">
      <c r="A1572" s="774"/>
      <c r="B1572" s="775"/>
      <c r="C1572" s="790" t="s">
        <v>2986</v>
      </c>
      <c r="D1572" s="773"/>
      <c r="E1572" s="773"/>
      <c r="F1572"/>
    </row>
    <row r="1573" spans="1:6">
      <c r="A1573" s="774"/>
      <c r="B1573" s="775" t="str">
        <f>B$32</f>
        <v>MA</v>
      </c>
      <c r="C1573" s="773"/>
      <c r="D1573" s="773"/>
      <c r="E1573" s="773"/>
      <c r="F1573"/>
    </row>
    <row r="1574" spans="1:6">
      <c r="A1574" s="774"/>
      <c r="B1574" s="775" t="str">
        <f>B$33</f>
        <v>S1</v>
      </c>
      <c r="C1574" s="773"/>
      <c r="D1574" s="773"/>
      <c r="E1574" s="773"/>
      <c r="F1574"/>
    </row>
    <row r="1575" spans="1:6">
      <c r="A1575" s="774"/>
      <c r="B1575" s="775" t="str">
        <f>B$34</f>
        <v>S2</v>
      </c>
      <c r="C1575" s="773"/>
      <c r="D1575" s="773"/>
      <c r="E1575" s="773"/>
      <c r="F1575"/>
    </row>
    <row r="1576" spans="1:6">
      <c r="A1576" s="774"/>
      <c r="B1576" s="775" t="str">
        <f>B$35</f>
        <v>S3</v>
      </c>
      <c r="C1576" s="773"/>
      <c r="D1576" s="773"/>
      <c r="E1576" s="773"/>
      <c r="F1576"/>
    </row>
    <row r="1577" spans="1:6">
      <c r="A1577" s="774"/>
      <c r="B1577" s="775" t="str">
        <f>B$36</f>
        <v>S4</v>
      </c>
      <c r="C1577" s="773"/>
      <c r="D1577" s="773"/>
      <c r="E1577" s="773"/>
      <c r="F1577"/>
    </row>
    <row r="1578" spans="1:6">
      <c r="A1578" s="774"/>
      <c r="B1578" s="775"/>
      <c r="C1578" s="773"/>
      <c r="D1578" s="773"/>
      <c r="E1578" s="773"/>
      <c r="F1578"/>
    </row>
    <row r="1579" spans="1:6" ht="55.2">
      <c r="A1579" s="785">
        <v>10.6</v>
      </c>
      <c r="B1579" s="786"/>
      <c r="C1579" s="787" t="s">
        <v>2987</v>
      </c>
      <c r="D1579" s="787"/>
      <c r="E1579" s="787"/>
      <c r="F1579"/>
    </row>
    <row r="1580" spans="1:6" ht="41.4">
      <c r="A1580" s="774" t="s">
        <v>2988</v>
      </c>
      <c r="B1580" s="775"/>
      <c r="C1580" s="784" t="s">
        <v>2989</v>
      </c>
      <c r="D1580" s="773"/>
      <c r="E1580" s="773"/>
      <c r="F1580"/>
    </row>
    <row r="1581" spans="1:6" ht="124.2">
      <c r="A1581" s="774"/>
      <c r="B1581" s="775"/>
      <c r="C1581" s="790" t="s">
        <v>2990</v>
      </c>
      <c r="D1581" s="773"/>
      <c r="E1581" s="773"/>
      <c r="F1581"/>
    </row>
    <row r="1582" spans="1:6">
      <c r="A1582" s="774"/>
      <c r="B1582" s="775" t="str">
        <f>B$32</f>
        <v>MA</v>
      </c>
      <c r="C1582" s="773"/>
      <c r="D1582" s="773"/>
      <c r="E1582" s="773"/>
      <c r="F1582"/>
    </row>
    <row r="1583" spans="1:6">
      <c r="A1583" s="791"/>
      <c r="B1583" s="792" t="str">
        <f>B$33</f>
        <v>S1</v>
      </c>
      <c r="C1583" s="793" t="s">
        <v>1284</v>
      </c>
      <c r="D1583" s="793"/>
      <c r="E1583" s="793"/>
      <c r="F1583" s="794"/>
    </row>
    <row r="1584" spans="1:6">
      <c r="A1584" s="791"/>
      <c r="B1584" s="792" t="str">
        <f>B$34</f>
        <v>S2</v>
      </c>
      <c r="C1584" s="793"/>
      <c r="D1584" s="793"/>
      <c r="E1584" s="793"/>
      <c r="F1584" s="794"/>
    </row>
    <row r="1585" spans="1:6">
      <c r="A1585" s="791"/>
      <c r="B1585" s="792" t="str">
        <f>B$35</f>
        <v>S3</v>
      </c>
      <c r="C1585" s="793"/>
      <c r="D1585" s="793"/>
      <c r="E1585" s="793"/>
      <c r="F1585" s="794"/>
    </row>
    <row r="1586" spans="1:6">
      <c r="A1586" s="791"/>
      <c r="B1586" s="792" t="str">
        <f>B$36</f>
        <v>S4</v>
      </c>
      <c r="C1586" s="793"/>
      <c r="D1586" s="793"/>
      <c r="E1586" s="793"/>
      <c r="F1586" s="794"/>
    </row>
    <row r="1587" spans="1:6">
      <c r="A1587" s="791"/>
      <c r="B1587" s="792"/>
      <c r="C1587" s="793"/>
      <c r="D1587" s="793"/>
      <c r="E1587" s="793"/>
      <c r="F1587" s="794"/>
    </row>
    <row r="1588" spans="1:6" ht="27.6">
      <c r="A1588" s="791" t="s">
        <v>2991</v>
      </c>
      <c r="B1588" s="792"/>
      <c r="C1588" s="811" t="s">
        <v>2992</v>
      </c>
      <c r="D1588" s="793"/>
      <c r="E1588" s="793"/>
      <c r="F1588" s="794"/>
    </row>
    <row r="1589" spans="1:6" ht="27.6">
      <c r="A1589" s="791"/>
      <c r="B1589" s="792"/>
      <c r="C1589" s="814" t="s">
        <v>2993</v>
      </c>
      <c r="D1589" s="793"/>
      <c r="E1589" s="793"/>
      <c r="F1589" s="794"/>
    </row>
    <row r="1590" spans="1:6">
      <c r="A1590" s="791"/>
      <c r="B1590" s="792" t="str">
        <f>B$32</f>
        <v>MA</v>
      </c>
      <c r="C1590" s="793"/>
      <c r="D1590" s="793"/>
      <c r="E1590" s="793"/>
      <c r="F1590" s="794"/>
    </row>
    <row r="1591" spans="1:6">
      <c r="A1591" s="791"/>
      <c r="B1591" s="792" t="str">
        <f>B$33</f>
        <v>S1</v>
      </c>
      <c r="C1591" s="793" t="s">
        <v>1284</v>
      </c>
      <c r="D1591" s="793"/>
      <c r="E1591" s="793"/>
      <c r="F1591" s="794"/>
    </row>
    <row r="1592" spans="1:6">
      <c r="A1592" s="774"/>
      <c r="B1592" s="775" t="str">
        <f>B$34</f>
        <v>S2</v>
      </c>
      <c r="C1592" s="773"/>
      <c r="D1592" s="773"/>
      <c r="E1592" s="773"/>
      <c r="F1592"/>
    </row>
    <row r="1593" spans="1:6">
      <c r="A1593" s="774"/>
      <c r="B1593" s="775" t="str">
        <f>B$35</f>
        <v>S3</v>
      </c>
      <c r="C1593" s="773"/>
      <c r="D1593" s="773"/>
      <c r="E1593" s="773"/>
      <c r="F1593"/>
    </row>
    <row r="1594" spans="1:6">
      <c r="A1594" s="774"/>
      <c r="B1594" s="775" t="str">
        <f>B$36</f>
        <v>S4</v>
      </c>
      <c r="C1594" s="773"/>
      <c r="D1594" s="773"/>
      <c r="E1594" s="773"/>
      <c r="F1594"/>
    </row>
    <row r="1595" spans="1:6">
      <c r="A1595" s="774"/>
      <c r="B1595" s="775"/>
      <c r="C1595" s="773"/>
      <c r="D1595" s="773"/>
      <c r="E1595" s="773"/>
      <c r="F1595"/>
    </row>
    <row r="1596" spans="1:6" ht="27.6">
      <c r="A1596" s="774" t="s">
        <v>2994</v>
      </c>
      <c r="B1596" s="775"/>
      <c r="C1596" s="784" t="s">
        <v>2995</v>
      </c>
      <c r="D1596" s="773"/>
      <c r="E1596" s="773"/>
      <c r="F1596"/>
    </row>
    <row r="1597" spans="1:6">
      <c r="A1597" s="774"/>
      <c r="B1597" s="775" t="str">
        <f>B$32</f>
        <v>MA</v>
      </c>
      <c r="C1597" s="773"/>
      <c r="D1597" s="773"/>
      <c r="E1597" s="773"/>
      <c r="F1597"/>
    </row>
    <row r="1598" spans="1:6">
      <c r="A1598" s="791"/>
      <c r="B1598" s="792" t="str">
        <f>B$33</f>
        <v>S1</v>
      </c>
      <c r="C1598" s="793" t="s">
        <v>1284</v>
      </c>
      <c r="D1598" s="793"/>
      <c r="E1598" s="793"/>
      <c r="F1598" s="794"/>
    </row>
    <row r="1599" spans="1:6">
      <c r="A1599" s="791"/>
      <c r="B1599" s="792" t="str">
        <f>B$34</f>
        <v>S2</v>
      </c>
      <c r="C1599" s="793"/>
      <c r="D1599" s="793"/>
      <c r="E1599" s="793"/>
      <c r="F1599" s="794"/>
    </row>
    <row r="1600" spans="1:6">
      <c r="A1600" s="791"/>
      <c r="B1600" s="792" t="str">
        <f>B$35</f>
        <v>S3</v>
      </c>
      <c r="C1600" s="793"/>
      <c r="D1600" s="793"/>
      <c r="E1600" s="793"/>
      <c r="F1600" s="794"/>
    </row>
    <row r="1601" spans="1:6">
      <c r="A1601" s="791"/>
      <c r="B1601" s="792" t="str">
        <f>B$36</f>
        <v>S4</v>
      </c>
      <c r="C1601" s="793"/>
      <c r="D1601" s="793"/>
      <c r="E1601" s="793"/>
      <c r="F1601" s="794"/>
    </row>
    <row r="1602" spans="1:6">
      <c r="A1602" s="791"/>
      <c r="B1602" s="792"/>
      <c r="C1602" s="793"/>
      <c r="D1602" s="793"/>
      <c r="E1602" s="793"/>
      <c r="F1602" s="794"/>
    </row>
    <row r="1603" spans="1:6" ht="110.4">
      <c r="A1603" s="791" t="s">
        <v>2996</v>
      </c>
      <c r="B1603" s="792"/>
      <c r="C1603" s="811" t="s">
        <v>2997</v>
      </c>
      <c r="D1603" s="793"/>
      <c r="E1603" s="793"/>
      <c r="F1603" s="794"/>
    </row>
    <row r="1604" spans="1:6">
      <c r="A1604" s="791"/>
      <c r="B1604" s="792" t="str">
        <f>B$32</f>
        <v>MA</v>
      </c>
      <c r="C1604" s="793"/>
      <c r="D1604" s="793"/>
      <c r="E1604" s="793"/>
      <c r="F1604" s="794"/>
    </row>
    <row r="1605" spans="1:6">
      <c r="A1605" s="791"/>
      <c r="B1605" s="792" t="str">
        <f>B$33</f>
        <v>S1</v>
      </c>
      <c r="C1605" s="793" t="s">
        <v>1284</v>
      </c>
      <c r="D1605" s="793"/>
      <c r="E1605" s="793"/>
      <c r="F1605" s="794"/>
    </row>
    <row r="1606" spans="1:6">
      <c r="A1606" s="791"/>
      <c r="B1606" s="792" t="str">
        <f>B$34</f>
        <v>S2</v>
      </c>
      <c r="C1606" s="793"/>
      <c r="D1606" s="793"/>
      <c r="E1606" s="793"/>
      <c r="F1606" s="794"/>
    </row>
    <row r="1607" spans="1:6">
      <c r="A1607" s="774"/>
      <c r="B1607" s="775" t="str">
        <f>B$35</f>
        <v>S3</v>
      </c>
      <c r="C1607" s="773"/>
      <c r="D1607" s="773"/>
      <c r="E1607" s="773"/>
      <c r="F1607"/>
    </row>
    <row r="1608" spans="1:6">
      <c r="A1608" s="774"/>
      <c r="B1608" s="775" t="str">
        <f>B$36</f>
        <v>S4</v>
      </c>
      <c r="C1608" s="773"/>
      <c r="D1608" s="773"/>
      <c r="E1608" s="773"/>
      <c r="F1608"/>
    </row>
    <row r="1609" spans="1:6">
      <c r="A1609" s="774"/>
      <c r="B1609" s="775"/>
      <c r="C1609" s="773"/>
      <c r="D1609" s="773"/>
      <c r="E1609" s="773"/>
      <c r="F1609"/>
    </row>
    <row r="1610" spans="1:6" ht="27.6">
      <c r="A1610" s="774" t="s">
        <v>2998</v>
      </c>
      <c r="B1610" s="775"/>
      <c r="C1610" s="784" t="s">
        <v>2999</v>
      </c>
      <c r="D1610" s="773"/>
      <c r="E1610" s="773"/>
      <c r="F1610"/>
    </row>
    <row r="1611" spans="1:6" ht="27.6">
      <c r="A1611" s="774"/>
      <c r="B1611" s="775"/>
      <c r="C1611" s="790" t="s">
        <v>3000</v>
      </c>
      <c r="D1611" s="773"/>
      <c r="E1611" s="773"/>
      <c r="F1611"/>
    </row>
    <row r="1612" spans="1:6">
      <c r="A1612" s="774"/>
      <c r="B1612" s="775" t="str">
        <f>B$32</f>
        <v>MA</v>
      </c>
      <c r="C1612" s="773"/>
      <c r="D1612" s="773"/>
      <c r="E1612" s="773"/>
      <c r="F1612"/>
    </row>
    <row r="1613" spans="1:6">
      <c r="A1613" s="791"/>
      <c r="B1613" s="792" t="str">
        <f>B$33</f>
        <v>S1</v>
      </c>
      <c r="C1613" s="793" t="s">
        <v>1284</v>
      </c>
      <c r="D1613" s="793"/>
      <c r="E1613" s="793"/>
      <c r="F1613"/>
    </row>
    <row r="1614" spans="1:6">
      <c r="A1614" s="774"/>
      <c r="B1614" s="775" t="str">
        <f>B$34</f>
        <v>S2</v>
      </c>
      <c r="C1614" s="773"/>
      <c r="D1614" s="773"/>
      <c r="E1614" s="773"/>
      <c r="F1614"/>
    </row>
    <row r="1615" spans="1:6">
      <c r="A1615" s="774"/>
      <c r="B1615" s="775" t="str">
        <f>B$35</f>
        <v>S3</v>
      </c>
      <c r="C1615" s="773"/>
      <c r="D1615" s="773"/>
      <c r="E1615" s="773"/>
      <c r="F1615"/>
    </row>
    <row r="1616" spans="1:6">
      <c r="A1616" s="774"/>
      <c r="B1616" s="775" t="str">
        <f>B$36</f>
        <v>S4</v>
      </c>
      <c r="C1616" s="773"/>
      <c r="D1616" s="773"/>
      <c r="E1616" s="773"/>
      <c r="F1616"/>
    </row>
    <row r="1617" spans="1:6" ht="69">
      <c r="A1617" s="785">
        <v>10.7</v>
      </c>
      <c r="B1617" s="786"/>
      <c r="C1617" s="787" t="s">
        <v>3001</v>
      </c>
      <c r="D1617" s="787"/>
      <c r="E1617" s="787"/>
      <c r="F1617"/>
    </row>
    <row r="1618" spans="1:6" ht="124.2">
      <c r="A1618" s="774" t="s">
        <v>3002</v>
      </c>
      <c r="B1618" s="775"/>
      <c r="C1618" s="784" t="s">
        <v>3003</v>
      </c>
      <c r="D1618" s="773"/>
      <c r="E1618" s="773"/>
      <c r="F1618"/>
    </row>
    <row r="1619" spans="1:6" ht="69">
      <c r="A1619" s="774"/>
      <c r="B1619" s="775"/>
      <c r="C1619" s="790" t="s">
        <v>3004</v>
      </c>
      <c r="D1619" s="773"/>
      <c r="E1619" s="773"/>
      <c r="F1619"/>
    </row>
    <row r="1620" spans="1:6">
      <c r="A1620" s="774"/>
      <c r="B1620" s="775" t="str">
        <f>B$32</f>
        <v>MA</v>
      </c>
      <c r="C1620" s="773"/>
      <c r="D1620" s="773"/>
      <c r="E1620" s="773"/>
      <c r="F1620"/>
    </row>
    <row r="1621" spans="1:6">
      <c r="A1621" s="791"/>
      <c r="B1621" s="792" t="str">
        <f>B$33</f>
        <v>S1</v>
      </c>
      <c r="C1621" s="793" t="s">
        <v>1284</v>
      </c>
      <c r="D1621" s="793"/>
      <c r="E1621" s="793"/>
      <c r="F1621"/>
    </row>
    <row r="1622" spans="1:6">
      <c r="A1622" s="791"/>
      <c r="B1622" s="792" t="str">
        <f>B$34</f>
        <v>S2</v>
      </c>
      <c r="C1622" s="793"/>
      <c r="D1622" s="793"/>
      <c r="E1622" s="793"/>
      <c r="F1622"/>
    </row>
    <row r="1623" spans="1:6">
      <c r="A1623" s="791"/>
      <c r="B1623" s="792" t="str">
        <f>B$35</f>
        <v>S3</v>
      </c>
      <c r="C1623" s="793"/>
      <c r="D1623" s="793"/>
      <c r="E1623" s="793"/>
      <c r="F1623"/>
    </row>
    <row r="1624" spans="1:6">
      <c r="A1624" s="791"/>
      <c r="B1624" s="792" t="str">
        <f>B$36</f>
        <v>S4</v>
      </c>
      <c r="C1624" s="793"/>
      <c r="D1624" s="793"/>
      <c r="E1624" s="793"/>
      <c r="F1624"/>
    </row>
    <row r="1625" spans="1:6">
      <c r="A1625" s="791"/>
      <c r="B1625" s="792"/>
      <c r="C1625" s="793"/>
      <c r="D1625" s="793"/>
      <c r="E1625" s="793"/>
      <c r="F1625"/>
    </row>
    <row r="1626" spans="1:6" ht="41.4">
      <c r="A1626" s="791" t="s">
        <v>3005</v>
      </c>
      <c r="B1626" s="792"/>
      <c r="C1626" s="811" t="s">
        <v>3006</v>
      </c>
      <c r="D1626" s="793"/>
      <c r="E1626" s="793"/>
      <c r="F1626"/>
    </row>
    <row r="1627" spans="1:6" ht="55.2">
      <c r="A1627" s="791"/>
      <c r="B1627" s="792"/>
      <c r="C1627" s="814" t="s">
        <v>3007</v>
      </c>
      <c r="D1627" s="793"/>
      <c r="E1627" s="793"/>
      <c r="F1627"/>
    </row>
    <row r="1628" spans="1:6">
      <c r="A1628" s="791"/>
      <c r="B1628" s="792" t="str">
        <f>B$32</f>
        <v>MA</v>
      </c>
      <c r="C1628" s="793"/>
      <c r="D1628" s="793"/>
      <c r="E1628" s="793"/>
      <c r="F1628"/>
    </row>
    <row r="1629" spans="1:6">
      <c r="A1629" s="791"/>
      <c r="B1629" s="792" t="str">
        <f>B$33</f>
        <v>S1</v>
      </c>
      <c r="C1629" s="793" t="s">
        <v>1284</v>
      </c>
      <c r="D1629" s="793"/>
      <c r="E1629" s="793"/>
      <c r="F1629"/>
    </row>
    <row r="1630" spans="1:6">
      <c r="A1630" s="791"/>
      <c r="B1630" s="792" t="str">
        <f>B$34</f>
        <v>S2</v>
      </c>
      <c r="C1630" s="793"/>
      <c r="D1630" s="793"/>
      <c r="E1630" s="793"/>
      <c r="F1630"/>
    </row>
    <row r="1631" spans="1:6">
      <c r="A1631" s="774"/>
      <c r="B1631" s="775" t="str">
        <f>B$35</f>
        <v>S3</v>
      </c>
      <c r="C1631" s="773"/>
      <c r="D1631" s="773"/>
      <c r="E1631" s="773"/>
      <c r="F1631"/>
    </row>
    <row r="1632" spans="1:6">
      <c r="A1632" s="774"/>
      <c r="B1632" s="775" t="str">
        <f>B$36</f>
        <v>S4</v>
      </c>
      <c r="C1632" s="773"/>
      <c r="D1632" s="773"/>
      <c r="E1632" s="773"/>
      <c r="F1632"/>
    </row>
    <row r="1633" spans="1:6">
      <c r="A1633" s="774"/>
      <c r="B1633" s="775"/>
      <c r="C1633" s="773"/>
      <c r="D1633" s="773"/>
      <c r="E1633" s="773"/>
      <c r="F1633"/>
    </row>
    <row r="1634" spans="1:6" ht="27.6">
      <c r="A1634" s="774" t="s">
        <v>3008</v>
      </c>
      <c r="B1634" s="775"/>
      <c r="C1634" s="784" t="s">
        <v>3009</v>
      </c>
      <c r="D1634" s="773"/>
      <c r="E1634" s="773"/>
      <c r="F1634"/>
    </row>
    <row r="1635" spans="1:6">
      <c r="A1635" s="774"/>
      <c r="B1635" s="775" t="str">
        <f>B$32</f>
        <v>MA</v>
      </c>
      <c r="C1635" s="773"/>
      <c r="D1635" s="773"/>
      <c r="E1635" s="773"/>
      <c r="F1635"/>
    </row>
    <row r="1636" spans="1:6">
      <c r="A1636" s="791"/>
      <c r="B1636" s="792" t="str">
        <f>B$33</f>
        <v>S1</v>
      </c>
      <c r="C1636" s="793" t="s">
        <v>1284</v>
      </c>
      <c r="D1636" s="793"/>
      <c r="E1636" s="793"/>
      <c r="F1636"/>
    </row>
    <row r="1637" spans="1:6">
      <c r="A1637" s="774"/>
      <c r="B1637" s="775" t="str">
        <f>B$34</f>
        <v>S2</v>
      </c>
      <c r="C1637" s="773"/>
      <c r="D1637" s="773"/>
      <c r="E1637" s="773"/>
      <c r="F1637"/>
    </row>
    <row r="1638" spans="1:6">
      <c r="A1638" s="774"/>
      <c r="B1638" s="775" t="str">
        <f>B$35</f>
        <v>S3</v>
      </c>
      <c r="C1638" s="773"/>
      <c r="D1638" s="773"/>
      <c r="E1638" s="773"/>
      <c r="F1638"/>
    </row>
    <row r="1639" spans="1:6">
      <c r="A1639" s="774"/>
      <c r="B1639" s="775" t="str">
        <f>B$36</f>
        <v>S4</v>
      </c>
      <c r="C1639" s="773"/>
      <c r="D1639" s="773"/>
      <c r="E1639" s="773"/>
      <c r="F1639"/>
    </row>
    <row r="1640" spans="1:6">
      <c r="A1640" s="774"/>
      <c r="B1640" s="775"/>
      <c r="C1640" s="773"/>
      <c r="D1640" s="773"/>
      <c r="E1640" s="773"/>
      <c r="F1640"/>
    </row>
    <row r="1641" spans="1:6" ht="96.6">
      <c r="A1641" s="785">
        <v>10.8</v>
      </c>
      <c r="B1641" s="786"/>
      <c r="C1641" s="787" t="s">
        <v>3010</v>
      </c>
      <c r="D1641" s="787"/>
      <c r="E1641" s="787"/>
      <c r="F1641"/>
    </row>
    <row r="1642" spans="1:6" ht="27.6">
      <c r="A1642" s="774" t="s">
        <v>3011</v>
      </c>
      <c r="B1642" s="775"/>
      <c r="C1642" s="784" t="s">
        <v>3012</v>
      </c>
      <c r="D1642" s="773"/>
      <c r="E1642" s="773"/>
      <c r="F1642"/>
    </row>
    <row r="1643" spans="1:6" ht="41.4">
      <c r="A1643" s="774"/>
      <c r="B1643" s="775"/>
      <c r="C1643" s="790" t="s">
        <v>3013</v>
      </c>
      <c r="D1643" s="773"/>
      <c r="E1643" s="773"/>
      <c r="F1643"/>
    </row>
    <row r="1644" spans="1:6">
      <c r="A1644" s="774"/>
      <c r="B1644" s="775" t="str">
        <f>B$32</f>
        <v>MA</v>
      </c>
      <c r="C1644" s="773"/>
      <c r="D1644" s="773"/>
      <c r="E1644" s="773"/>
      <c r="F1644"/>
    </row>
    <row r="1645" spans="1:6">
      <c r="A1645" s="791"/>
      <c r="B1645" s="792" t="str">
        <f>B$33</f>
        <v>S1</v>
      </c>
      <c r="C1645" s="793" t="s">
        <v>1284</v>
      </c>
      <c r="D1645" s="793"/>
      <c r="E1645" s="793"/>
      <c r="F1645"/>
    </row>
    <row r="1646" spans="1:6">
      <c r="A1646" s="774"/>
      <c r="B1646" s="775" t="str">
        <f>B$34</f>
        <v>S2</v>
      </c>
      <c r="C1646" s="773"/>
      <c r="D1646" s="773"/>
      <c r="E1646" s="773"/>
      <c r="F1646"/>
    </row>
    <row r="1647" spans="1:6">
      <c r="A1647" s="774"/>
      <c r="B1647" s="775" t="str">
        <f>B$35</f>
        <v>S3</v>
      </c>
      <c r="C1647" s="773"/>
      <c r="D1647" s="773"/>
      <c r="E1647" s="773"/>
      <c r="F1647"/>
    </row>
    <row r="1648" spans="1:6">
      <c r="A1648" s="774"/>
      <c r="B1648" s="775" t="str">
        <f>B$36</f>
        <v>S4</v>
      </c>
      <c r="C1648" s="773"/>
      <c r="D1648" s="773"/>
      <c r="E1648" s="773"/>
      <c r="F1648"/>
    </row>
    <row r="1649" spans="1:6">
      <c r="A1649" s="774"/>
      <c r="B1649" s="775"/>
      <c r="C1649" s="773"/>
      <c r="D1649" s="773"/>
      <c r="E1649" s="773"/>
      <c r="F1649"/>
    </row>
    <row r="1650" spans="1:6" ht="41.4">
      <c r="A1650" s="785">
        <v>10.9</v>
      </c>
      <c r="B1650" s="786"/>
      <c r="C1650" s="787" t="s">
        <v>3014</v>
      </c>
      <c r="D1650" s="787"/>
      <c r="E1650" s="787"/>
      <c r="F1650"/>
    </row>
    <row r="1651" spans="1:6" ht="96.6">
      <c r="A1651" s="785"/>
      <c r="B1651" s="786"/>
      <c r="C1651" s="798" t="s">
        <v>3015</v>
      </c>
      <c r="D1651" s="787"/>
      <c r="E1651" s="787"/>
      <c r="F1651"/>
    </row>
    <row r="1652" spans="1:6" ht="41.4">
      <c r="A1652" s="774" t="s">
        <v>3016</v>
      </c>
      <c r="B1652" s="775"/>
      <c r="C1652" s="784" t="s">
        <v>3017</v>
      </c>
      <c r="D1652" s="773"/>
      <c r="E1652" s="773"/>
      <c r="F1652"/>
    </row>
    <row r="1653" spans="1:6">
      <c r="A1653" s="774"/>
      <c r="B1653" s="775" t="str">
        <f>B$32</f>
        <v>MA</v>
      </c>
      <c r="C1653" s="773"/>
      <c r="D1653" s="773"/>
      <c r="E1653" s="773"/>
      <c r="F1653"/>
    </row>
    <row r="1654" spans="1:6">
      <c r="A1654" s="791"/>
      <c r="B1654" s="792" t="str">
        <f>B$33</f>
        <v>S1</v>
      </c>
      <c r="C1654" s="793" t="s">
        <v>1284</v>
      </c>
      <c r="D1654" s="793"/>
      <c r="E1654" s="793"/>
      <c r="F1654"/>
    </row>
    <row r="1655" spans="1:6">
      <c r="A1655" s="791"/>
      <c r="B1655" s="792" t="str">
        <f>B$34</f>
        <v>S2</v>
      </c>
      <c r="C1655" s="793"/>
      <c r="D1655" s="793"/>
      <c r="E1655" s="793"/>
      <c r="F1655"/>
    </row>
    <row r="1656" spans="1:6">
      <c r="A1656" s="791"/>
      <c r="B1656" s="792" t="str">
        <f>B$35</f>
        <v>S3</v>
      </c>
      <c r="C1656" s="793"/>
      <c r="D1656" s="793"/>
      <c r="E1656" s="793"/>
      <c r="F1656"/>
    </row>
    <row r="1657" spans="1:6">
      <c r="A1657" s="791"/>
      <c r="B1657" s="792" t="str">
        <f>B$36</f>
        <v>S4</v>
      </c>
      <c r="C1657" s="793"/>
      <c r="D1657" s="793"/>
      <c r="E1657" s="793"/>
      <c r="F1657"/>
    </row>
    <row r="1658" spans="1:6">
      <c r="A1658" s="791"/>
      <c r="B1658" s="792"/>
      <c r="C1658" s="793"/>
      <c r="D1658" s="793"/>
      <c r="E1658" s="793"/>
      <c r="F1658"/>
    </row>
    <row r="1659" spans="1:6" ht="41.4">
      <c r="A1659" s="791" t="s">
        <v>3018</v>
      </c>
      <c r="B1659" s="792"/>
      <c r="C1659" s="811" t="s">
        <v>3019</v>
      </c>
      <c r="D1659" s="793"/>
      <c r="E1659" s="793"/>
      <c r="F1659"/>
    </row>
    <row r="1660" spans="1:6" ht="248.4">
      <c r="A1660" s="791"/>
      <c r="B1660" s="792"/>
      <c r="C1660" s="814" t="s">
        <v>3020</v>
      </c>
      <c r="D1660" s="793"/>
      <c r="E1660" s="793"/>
      <c r="F1660"/>
    </row>
    <row r="1661" spans="1:6">
      <c r="A1661" s="791"/>
      <c r="B1661" s="792" t="str">
        <f>B$32</f>
        <v>MA</v>
      </c>
      <c r="C1661" s="793"/>
      <c r="D1661" s="793"/>
      <c r="E1661" s="793"/>
      <c r="F1661"/>
    </row>
    <row r="1662" spans="1:6">
      <c r="A1662" s="791"/>
      <c r="B1662" s="792" t="str">
        <f>B$33</f>
        <v>S1</v>
      </c>
      <c r="C1662" s="793" t="s">
        <v>1284</v>
      </c>
      <c r="D1662" s="793"/>
      <c r="E1662" s="793"/>
      <c r="F1662"/>
    </row>
    <row r="1663" spans="1:6">
      <c r="A1663" s="774"/>
      <c r="B1663" s="775" t="str">
        <f>B$34</f>
        <v>S2</v>
      </c>
      <c r="C1663" s="773"/>
      <c r="D1663" s="773"/>
      <c r="E1663" s="773"/>
      <c r="F1663"/>
    </row>
    <row r="1664" spans="1:6">
      <c r="A1664" s="774"/>
      <c r="B1664" s="775" t="str">
        <f>B$35</f>
        <v>S3</v>
      </c>
      <c r="C1664" s="773"/>
      <c r="D1664" s="773"/>
      <c r="E1664" s="773"/>
      <c r="F1664"/>
    </row>
    <row r="1665" spans="1:6">
      <c r="A1665" s="774"/>
      <c r="B1665" s="775" t="str">
        <f>B$36</f>
        <v>S4</v>
      </c>
      <c r="C1665" s="773"/>
      <c r="D1665" s="773"/>
      <c r="E1665" s="773"/>
      <c r="F1665"/>
    </row>
    <row r="1666" spans="1:6">
      <c r="A1666" s="774"/>
      <c r="B1666" s="775"/>
      <c r="C1666" s="773"/>
      <c r="D1666" s="773"/>
      <c r="E1666" s="773"/>
      <c r="F1666"/>
    </row>
  </sheetData>
  <phoneticPr fontId="7" type="noConversion"/>
  <pageMargins left="0.74803149606299213" right="0.74803149606299213" top="0.51181102362204722" bottom="0.51181102362204722"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14143-3E64-410E-AA09-192DD9630034}">
  <dimension ref="A1:R3166"/>
  <sheetViews>
    <sheetView topLeftCell="B94" zoomScale="98" zoomScaleNormal="98" workbookViewId="0">
      <selection activeCell="S78" sqref="S78"/>
    </sheetView>
  </sheetViews>
  <sheetFormatPr defaultColWidth="9.109375" defaultRowHeight="13.8"/>
  <cols>
    <col min="1" max="1" width="61" style="568" hidden="1" customWidth="1"/>
    <col min="2" max="2" width="8.5546875" style="609" customWidth="1"/>
    <col min="3" max="3" width="8.6640625" style="589" customWidth="1"/>
    <col min="4" max="4" width="19" style="566" customWidth="1"/>
    <col min="5" max="5" width="31.109375" style="566" customWidth="1"/>
    <col min="6" max="6" width="24.33203125" style="590" hidden="1" customWidth="1"/>
    <col min="7" max="7" width="20.5546875" style="566" hidden="1" customWidth="1"/>
    <col min="8" max="8" width="11.6640625" style="566" hidden="1" customWidth="1"/>
    <col min="9" max="9" width="28.5546875" style="566" hidden="1" customWidth="1"/>
    <col min="10" max="10" width="11.6640625" style="566" hidden="1" customWidth="1"/>
    <col min="11" max="11" width="17.109375" style="566" hidden="1" customWidth="1"/>
    <col min="12" max="12" width="10.33203125" style="566" hidden="1" customWidth="1"/>
    <col min="13" max="13" width="19.5546875" style="566" hidden="1" customWidth="1"/>
    <col min="14" max="14" width="10.88671875" style="566" customWidth="1"/>
    <col min="15" max="15" width="28.109375" style="566" customWidth="1"/>
    <col min="16" max="16" width="10.5546875" style="566" customWidth="1"/>
    <col min="17" max="17" width="25.5546875" style="566" customWidth="1"/>
    <col min="18" max="18" width="9.109375" style="566" hidden="1" customWidth="1"/>
    <col min="19" max="19" width="9.109375" style="566" customWidth="1"/>
    <col min="20" max="16384" width="9.109375" style="566"/>
  </cols>
  <sheetData>
    <row r="1" spans="1:15" ht="37.5" customHeight="1">
      <c r="A1" s="620" t="s">
        <v>602</v>
      </c>
      <c r="B1" s="626"/>
      <c r="C1" s="627"/>
      <c r="D1" s="628"/>
      <c r="E1" s="628"/>
      <c r="F1" s="627"/>
      <c r="G1" s="616"/>
    </row>
    <row r="2" spans="1:15" ht="101.25" customHeight="1">
      <c r="A2" s="581" t="s">
        <v>603</v>
      </c>
      <c r="B2" s="621"/>
      <c r="C2" s="597"/>
      <c r="D2" s="1084" t="s">
        <v>604</v>
      </c>
      <c r="E2" s="1084"/>
      <c r="F2" s="1084"/>
      <c r="G2" s="613"/>
    </row>
    <row r="3" spans="1:15" ht="42" customHeight="1">
      <c r="A3" s="581" t="s">
        <v>605</v>
      </c>
      <c r="B3" s="621"/>
      <c r="C3" s="597"/>
      <c r="D3" s="611"/>
      <c r="E3" s="612"/>
      <c r="F3" s="612"/>
      <c r="G3" s="613"/>
    </row>
    <row r="4" spans="1:15" ht="50.25" customHeight="1">
      <c r="A4" s="581"/>
      <c r="B4" s="1066">
        <v>1</v>
      </c>
      <c r="C4" s="1067"/>
      <c r="D4" s="567" t="s">
        <v>606</v>
      </c>
      <c r="E4" s="568" t="s">
        <v>245</v>
      </c>
      <c r="F4" s="729" t="str">
        <f>IF(E4="YES","Continue","STOP HERE DO NOT complete this sheet")</f>
        <v>Continue</v>
      </c>
      <c r="G4" s="613"/>
    </row>
    <row r="5" spans="1:15" ht="63.75" customHeight="1">
      <c r="A5" s="573"/>
      <c r="B5" s="1066">
        <v>2</v>
      </c>
      <c r="C5" s="1067"/>
      <c r="D5" s="729" t="s">
        <v>607</v>
      </c>
      <c r="E5" s="568" t="s">
        <v>246</v>
      </c>
      <c r="F5" s="729" t="str">
        <f>IF(E5="YES","Complete 2a below and continue", "Record no Prohibited HHP usage and do not complete 2a")</f>
        <v>Record no Prohibited HHP usage and do not complete 2a</v>
      </c>
      <c r="G5" s="614"/>
    </row>
    <row r="6" spans="1:15" ht="78" customHeight="1">
      <c r="A6" s="573" t="s">
        <v>609</v>
      </c>
      <c r="B6" s="1066" t="s">
        <v>610</v>
      </c>
      <c r="C6" s="1067"/>
      <c r="D6" s="729" t="s">
        <v>611</v>
      </c>
      <c r="E6" s="568" t="s">
        <v>246</v>
      </c>
      <c r="F6" s="729" t="str">
        <f>IF(E6="YES","This will remain valid until 31/12/2020, need to check conditions met. Complete A1.1.1","Complete 1.1.2 &amp; 1.1.3 as necessary")</f>
        <v>Complete 1.1.2 &amp; 1.1.3 as necessary</v>
      </c>
      <c r="G6" s="613"/>
    </row>
    <row r="7" spans="1:15" ht="89.25" customHeight="1">
      <c r="A7" s="573"/>
      <c r="B7" s="1066">
        <v>3</v>
      </c>
      <c r="C7" s="1067"/>
      <c r="D7" s="729" t="s">
        <v>612</v>
      </c>
      <c r="E7" s="568" t="s">
        <v>245</v>
      </c>
      <c r="F7" s="729" t="str">
        <f>IF(E7="YES","Complete 3a below and continue","Record no Restricted HHP usage and do not complete 3a/3b")</f>
        <v>Complete 3a below and continue</v>
      </c>
      <c r="G7" s="614"/>
    </row>
    <row r="8" spans="1:15" ht="64.5" customHeight="1">
      <c r="A8" s="581"/>
      <c r="B8" s="1066" t="s">
        <v>613</v>
      </c>
      <c r="C8" s="1067"/>
      <c r="D8" s="729" t="s">
        <v>614</v>
      </c>
      <c r="E8" s="568" t="s">
        <v>245</v>
      </c>
      <c r="F8" s="729" t="str">
        <f>IF(E8="YES","Audit section A1.1.6 and issue Observation if non-compliant before 31 Dec 2020, Major/Minor CAR(s) if after that date"," progress to 3b")</f>
        <v>Audit section A1.1.6 and issue Observation if non-compliant before 31 Dec 2020, Major/Minor CAR(s) if after that date</v>
      </c>
      <c r="G8" s="613"/>
    </row>
    <row r="9" spans="1:15" ht="103.5" customHeight="1">
      <c r="A9" s="581" t="s">
        <v>615</v>
      </c>
      <c r="B9" s="1066" t="s">
        <v>616</v>
      </c>
      <c r="C9" s="1067"/>
      <c r="D9" s="729" t="s">
        <v>617</v>
      </c>
      <c r="E9" s="568" t="s">
        <v>246</v>
      </c>
      <c r="F9" s="729" t="str">
        <f>IF(E9="YES","Audit Use under Derogations section A1.1.1, below","Complete section A1.1.4/A1.1.6 and Issue a Major CAR to fulfill requirements of Pesticides Policy (including ESRA) with 3 month deadline, if this is missing or incomplete")</f>
        <v>Complete section A1.1.4/A1.1.6 and Issue a Major CAR to fulfill requirements of Pesticides Policy (including ESRA) with 3 month deadline, if this is missing or incomplete</v>
      </c>
      <c r="G9" s="613"/>
    </row>
    <row r="10" spans="1:15" ht="73.5" customHeight="1">
      <c r="A10" s="578"/>
      <c r="B10" s="1068"/>
      <c r="C10" s="1069"/>
      <c r="D10" s="1087" t="s">
        <v>618</v>
      </c>
      <c r="E10" s="1088"/>
      <c r="F10" s="1089"/>
      <c r="G10" s="613"/>
    </row>
    <row r="11" spans="1:15" ht="61.5" customHeight="1">
      <c r="A11" s="578"/>
      <c r="B11" s="1070"/>
      <c r="C11" s="1071"/>
      <c r="D11" s="1082" t="s">
        <v>619</v>
      </c>
      <c r="E11" s="1083"/>
      <c r="F11" s="1083"/>
      <c r="G11" s="615"/>
    </row>
    <row r="12" spans="1:15" ht="58.5" customHeight="1" thickBot="1">
      <c r="A12" s="578"/>
      <c r="B12" s="604" t="s">
        <v>620</v>
      </c>
      <c r="C12" s="602" t="s">
        <v>621</v>
      </c>
      <c r="D12" s="1072" t="s">
        <v>622</v>
      </c>
      <c r="E12" s="1073"/>
      <c r="F12" s="571" t="s">
        <v>623</v>
      </c>
      <c r="G12" s="572" t="s">
        <v>47</v>
      </c>
      <c r="H12" s="571" t="s">
        <v>623</v>
      </c>
      <c r="I12" s="572" t="s">
        <v>48</v>
      </c>
      <c r="J12" s="571" t="s">
        <v>623</v>
      </c>
      <c r="K12" s="572" t="s">
        <v>49</v>
      </c>
      <c r="L12" s="571" t="s">
        <v>623</v>
      </c>
      <c r="M12" s="572" t="s">
        <v>50</v>
      </c>
      <c r="N12" s="571" t="s">
        <v>623</v>
      </c>
      <c r="O12" s="572" t="s">
        <v>51</v>
      </c>
    </row>
    <row r="13" spans="1:15" ht="40.5" customHeight="1" thickBot="1">
      <c r="A13" s="573" t="s">
        <v>624</v>
      </c>
      <c r="B13" s="599"/>
      <c r="C13" s="603" t="s">
        <v>625</v>
      </c>
      <c r="D13" s="1076" t="s">
        <v>626</v>
      </c>
      <c r="E13" s="1076"/>
      <c r="F13" s="1076"/>
      <c r="G13" s="1076"/>
      <c r="H13" s="1076"/>
      <c r="I13" s="1076"/>
      <c r="J13" s="1076"/>
      <c r="K13" s="1076"/>
      <c r="L13" s="1076"/>
      <c r="M13" s="1076"/>
      <c r="N13" s="1076"/>
      <c r="O13" s="1077"/>
    </row>
    <row r="14" spans="1:15" ht="70.5" customHeight="1">
      <c r="A14" s="600" t="s">
        <v>627</v>
      </c>
      <c r="B14" s="605"/>
      <c r="C14" s="622" t="s">
        <v>628</v>
      </c>
      <c r="D14" s="1074" t="s">
        <v>629</v>
      </c>
      <c r="E14" s="1075"/>
      <c r="F14" s="730"/>
      <c r="G14" s="568"/>
      <c r="H14" s="568"/>
      <c r="I14" s="568"/>
      <c r="J14" s="568"/>
      <c r="K14" s="568"/>
      <c r="L14" s="568"/>
      <c r="M14" s="568"/>
      <c r="N14" s="568" t="s">
        <v>3472</v>
      </c>
      <c r="O14" s="568" t="s">
        <v>3795</v>
      </c>
    </row>
    <row r="15" spans="1:15" ht="15" customHeight="1">
      <c r="A15" s="573" t="s">
        <v>630</v>
      </c>
      <c r="B15" s="599"/>
      <c r="C15" s="622" t="s">
        <v>631</v>
      </c>
      <c r="D15" s="1064" t="s">
        <v>632</v>
      </c>
      <c r="E15" s="1047"/>
      <c r="F15" s="730"/>
      <c r="G15" s="568"/>
      <c r="H15" s="568"/>
      <c r="I15" s="568"/>
      <c r="J15" s="568"/>
      <c r="K15" s="568"/>
      <c r="L15" s="568"/>
      <c r="M15" s="568"/>
      <c r="N15" s="568"/>
      <c r="O15" s="568"/>
    </row>
    <row r="16" spans="1:15" ht="15" customHeight="1">
      <c r="A16" s="573"/>
      <c r="B16" s="599"/>
      <c r="C16" s="622" t="s">
        <v>633</v>
      </c>
      <c r="D16" s="1052" t="s">
        <v>634</v>
      </c>
      <c r="E16" s="1053"/>
      <c r="F16" s="574"/>
      <c r="G16" s="568"/>
      <c r="H16" s="568"/>
      <c r="I16" s="568"/>
      <c r="J16" s="568"/>
      <c r="K16" s="568"/>
      <c r="L16" s="568"/>
      <c r="M16" s="568"/>
      <c r="N16" s="568"/>
      <c r="O16" s="568"/>
    </row>
    <row r="17" spans="1:15" ht="15" customHeight="1">
      <c r="A17" s="573"/>
      <c r="B17" s="599"/>
      <c r="C17" s="622" t="s">
        <v>635</v>
      </c>
      <c r="D17" s="1054" t="s">
        <v>636</v>
      </c>
      <c r="E17" s="1055"/>
      <c r="F17" s="574"/>
      <c r="G17" s="568"/>
      <c r="H17" s="568"/>
      <c r="I17" s="568"/>
      <c r="J17" s="568"/>
      <c r="K17" s="568"/>
      <c r="L17" s="568"/>
      <c r="M17" s="568"/>
      <c r="N17" s="568"/>
      <c r="O17" s="568"/>
    </row>
    <row r="18" spans="1:15" ht="15" customHeight="1">
      <c r="A18" s="573"/>
      <c r="B18" s="599"/>
      <c r="C18" s="622" t="s">
        <v>637</v>
      </c>
      <c r="D18" s="1054" t="s">
        <v>638</v>
      </c>
      <c r="E18" s="1055"/>
      <c r="F18" s="574"/>
      <c r="G18" s="568"/>
      <c r="H18" s="568"/>
      <c r="I18" s="568"/>
      <c r="J18" s="568"/>
      <c r="K18" s="568"/>
      <c r="L18" s="568"/>
      <c r="M18" s="568"/>
      <c r="N18" s="568"/>
      <c r="O18" s="568"/>
    </row>
    <row r="19" spans="1:15" ht="45" customHeight="1">
      <c r="A19" s="600" t="s">
        <v>639</v>
      </c>
      <c r="B19" s="605"/>
      <c r="C19" s="622" t="s">
        <v>640</v>
      </c>
      <c r="D19" s="1065" t="s">
        <v>641</v>
      </c>
      <c r="E19" s="1041"/>
      <c r="F19" s="730"/>
      <c r="G19" s="568"/>
      <c r="H19" s="568"/>
      <c r="I19" s="568"/>
      <c r="J19" s="568"/>
      <c r="K19" s="568"/>
      <c r="L19" s="568"/>
      <c r="M19" s="568"/>
      <c r="N19" s="568"/>
      <c r="O19" s="568"/>
    </row>
    <row r="20" spans="1:15" ht="15" customHeight="1">
      <c r="A20" s="578"/>
      <c r="B20" s="608"/>
      <c r="C20" s="622" t="s">
        <v>642</v>
      </c>
      <c r="D20" s="1098" t="s">
        <v>643</v>
      </c>
      <c r="E20" s="1099"/>
      <c r="F20" s="730"/>
      <c r="G20" s="568"/>
      <c r="H20" s="568"/>
      <c r="I20" s="568"/>
      <c r="J20" s="568"/>
      <c r="K20" s="568"/>
      <c r="L20" s="568"/>
      <c r="M20" s="568"/>
      <c r="N20" s="568"/>
      <c r="O20" s="568"/>
    </row>
    <row r="21" spans="1:15" ht="15" customHeight="1">
      <c r="A21" s="601" t="s">
        <v>644</v>
      </c>
      <c r="B21" s="607"/>
      <c r="C21" s="622" t="s">
        <v>645</v>
      </c>
      <c r="D21" s="1064" t="s">
        <v>632</v>
      </c>
      <c r="E21" s="1047"/>
      <c r="F21" s="730"/>
      <c r="G21" s="568"/>
      <c r="H21" s="568"/>
      <c r="I21" s="568"/>
      <c r="J21" s="568"/>
      <c r="K21" s="568"/>
      <c r="L21" s="568"/>
      <c r="M21" s="568"/>
      <c r="N21" s="568"/>
      <c r="O21" s="568"/>
    </row>
    <row r="22" spans="1:15" ht="15" customHeight="1">
      <c r="A22" s="578"/>
      <c r="B22" s="608"/>
      <c r="C22" s="622" t="s">
        <v>646</v>
      </c>
      <c r="D22" s="1052" t="s">
        <v>634</v>
      </c>
      <c r="E22" s="1053"/>
      <c r="F22" s="730"/>
      <c r="G22" s="568"/>
      <c r="H22" s="568"/>
      <c r="I22" s="568"/>
      <c r="J22" s="568"/>
      <c r="K22" s="568"/>
      <c r="L22" s="568"/>
      <c r="M22" s="568"/>
      <c r="N22" s="568"/>
      <c r="O22" s="568"/>
    </row>
    <row r="23" spans="1:15" ht="15" customHeight="1">
      <c r="A23" s="578"/>
      <c r="B23" s="608"/>
      <c r="C23" s="622" t="s">
        <v>647</v>
      </c>
      <c r="D23" s="1054" t="s">
        <v>648</v>
      </c>
      <c r="E23" s="1055"/>
      <c r="F23" s="730"/>
      <c r="G23" s="568"/>
      <c r="H23" s="568"/>
      <c r="I23" s="568"/>
      <c r="J23" s="568"/>
      <c r="K23" s="568"/>
      <c r="L23" s="568"/>
      <c r="M23" s="568"/>
      <c r="N23" s="568"/>
      <c r="O23" s="568"/>
    </row>
    <row r="24" spans="1:15" ht="15" customHeight="1">
      <c r="A24" s="578"/>
      <c r="B24" s="608"/>
      <c r="C24" s="622" t="s">
        <v>649</v>
      </c>
      <c r="D24" s="1054" t="s">
        <v>638</v>
      </c>
      <c r="E24" s="1055"/>
      <c r="F24" s="730"/>
      <c r="G24" s="568"/>
      <c r="H24" s="568"/>
      <c r="I24" s="568"/>
      <c r="J24" s="568"/>
      <c r="K24" s="568"/>
      <c r="L24" s="568"/>
      <c r="M24" s="568"/>
      <c r="N24" s="568"/>
      <c r="O24" s="568"/>
    </row>
    <row r="25" spans="1:15" ht="15" customHeight="1">
      <c r="A25" s="600" t="s">
        <v>639</v>
      </c>
      <c r="B25" s="605"/>
      <c r="C25" s="622" t="s">
        <v>650</v>
      </c>
      <c r="D25" s="1058" t="s">
        <v>641</v>
      </c>
      <c r="E25" s="1058"/>
      <c r="F25" s="730"/>
      <c r="G25" s="568"/>
      <c r="H25" s="568"/>
      <c r="I25" s="568"/>
      <c r="J25" s="568"/>
      <c r="K25" s="568"/>
      <c r="L25" s="568"/>
      <c r="M25" s="568"/>
      <c r="N25" s="568"/>
      <c r="O25" s="568"/>
    </row>
    <row r="26" spans="1:15" ht="15" customHeight="1">
      <c r="A26" s="578"/>
      <c r="B26" s="608"/>
      <c r="C26" s="622" t="s">
        <v>651</v>
      </c>
      <c r="D26" s="1059" t="s">
        <v>643</v>
      </c>
      <c r="E26" s="1059"/>
      <c r="F26" s="730"/>
      <c r="G26" s="568"/>
      <c r="H26" s="568"/>
      <c r="I26" s="568"/>
      <c r="J26" s="568"/>
      <c r="K26" s="568"/>
      <c r="L26" s="568"/>
      <c r="M26" s="568"/>
      <c r="N26" s="568"/>
      <c r="O26" s="568"/>
    </row>
    <row r="27" spans="1:15">
      <c r="A27" s="578"/>
      <c r="B27" s="608"/>
      <c r="C27" s="622"/>
      <c r="D27" s="1058"/>
      <c r="E27" s="1058"/>
      <c r="F27" s="576"/>
      <c r="G27" s="577"/>
      <c r="H27" s="577"/>
      <c r="I27" s="577"/>
      <c r="J27" s="577"/>
      <c r="K27" s="577"/>
      <c r="L27" s="577"/>
      <c r="M27" s="577"/>
      <c r="N27" s="577"/>
      <c r="O27" s="577"/>
    </row>
    <row r="28" spans="1:15" ht="58.5" customHeight="1" thickBot="1">
      <c r="A28" s="578"/>
      <c r="B28" s="604" t="s">
        <v>620</v>
      </c>
      <c r="C28" s="602" t="s">
        <v>621</v>
      </c>
      <c r="D28" s="1060" t="s">
        <v>622</v>
      </c>
      <c r="E28" s="1061"/>
      <c r="F28" s="571" t="s">
        <v>623</v>
      </c>
      <c r="G28" s="572" t="s">
        <v>47</v>
      </c>
      <c r="H28" s="571" t="s">
        <v>623</v>
      </c>
      <c r="I28" s="572" t="s">
        <v>48</v>
      </c>
      <c r="J28" s="571" t="s">
        <v>623</v>
      </c>
      <c r="K28" s="572" t="s">
        <v>49</v>
      </c>
      <c r="L28" s="571" t="s">
        <v>623</v>
      </c>
      <c r="M28" s="572" t="s">
        <v>50</v>
      </c>
      <c r="N28" s="571" t="s">
        <v>623</v>
      </c>
      <c r="O28" s="572" t="s">
        <v>51</v>
      </c>
    </row>
    <row r="29" spans="1:15" ht="27" customHeight="1" thickBot="1">
      <c r="A29" s="578"/>
      <c r="B29" s="608"/>
      <c r="C29" s="1094" t="s">
        <v>652</v>
      </c>
      <c r="D29" s="1091" t="s">
        <v>653</v>
      </c>
      <c r="E29" s="1092"/>
      <c r="F29" s="1093"/>
      <c r="G29" s="1093"/>
      <c r="H29" s="1093"/>
      <c r="I29" s="1093"/>
      <c r="J29" s="1093"/>
      <c r="K29" s="1093"/>
      <c r="L29" s="1093"/>
      <c r="M29" s="1093"/>
      <c r="N29" s="1093"/>
      <c r="O29" s="1093"/>
    </row>
    <row r="30" spans="1:15" ht="44.25" customHeight="1" thickBot="1">
      <c r="A30" s="579" t="s">
        <v>654</v>
      </c>
      <c r="B30" s="606" t="s">
        <v>655</v>
      </c>
      <c r="C30" s="1095"/>
      <c r="D30" s="1048" t="s">
        <v>656</v>
      </c>
      <c r="E30" s="1049"/>
      <c r="F30" s="730"/>
      <c r="G30" s="580"/>
      <c r="H30" s="580"/>
      <c r="I30" s="580"/>
      <c r="J30" s="580"/>
      <c r="K30" s="580"/>
      <c r="L30" s="580"/>
      <c r="M30" s="580"/>
      <c r="N30" s="580" t="s">
        <v>3472</v>
      </c>
      <c r="O30" s="580" t="s">
        <v>3794</v>
      </c>
    </row>
    <row r="31" spans="1:15" ht="58.5" customHeight="1" thickBot="1">
      <c r="A31" s="578"/>
      <c r="B31" s="604" t="s">
        <v>620</v>
      </c>
      <c r="C31" s="602" t="s">
        <v>621</v>
      </c>
      <c r="D31" s="1060" t="s">
        <v>622</v>
      </c>
      <c r="E31" s="1061"/>
      <c r="F31" s="571" t="s">
        <v>623</v>
      </c>
      <c r="G31" s="572" t="s">
        <v>47</v>
      </c>
      <c r="H31" s="571" t="s">
        <v>623</v>
      </c>
      <c r="I31" s="572" t="s">
        <v>48</v>
      </c>
      <c r="J31" s="571" t="s">
        <v>623</v>
      </c>
      <c r="K31" s="572" t="s">
        <v>49</v>
      </c>
      <c r="L31" s="571" t="s">
        <v>623</v>
      </c>
      <c r="M31" s="572" t="s">
        <v>50</v>
      </c>
      <c r="N31" s="571" t="s">
        <v>623</v>
      </c>
      <c r="O31" s="572" t="s">
        <v>51</v>
      </c>
    </row>
    <row r="32" spans="1:15" ht="28.5" customHeight="1" thickBot="1">
      <c r="A32" s="581" t="s">
        <v>657</v>
      </c>
      <c r="B32" s="598"/>
      <c r="C32" s="603" t="s">
        <v>658</v>
      </c>
      <c r="D32" s="1090" t="s">
        <v>659</v>
      </c>
      <c r="E32" s="1076"/>
      <c r="F32" s="1076"/>
      <c r="G32" s="1076"/>
      <c r="H32" s="1076"/>
      <c r="I32" s="1076"/>
      <c r="J32" s="1076"/>
      <c r="K32" s="1076"/>
      <c r="L32" s="1076"/>
      <c r="M32" s="1076"/>
      <c r="N32" s="1076"/>
      <c r="O32" s="1077"/>
    </row>
    <row r="33" spans="1:15" ht="45" customHeight="1" thickBot="1">
      <c r="A33" s="581" t="s">
        <v>660</v>
      </c>
      <c r="B33" s="606" t="s">
        <v>655</v>
      </c>
      <c r="C33" s="606" t="s">
        <v>661</v>
      </c>
      <c r="D33" s="1048" t="s">
        <v>662</v>
      </c>
      <c r="E33" s="1049"/>
      <c r="F33" s="582"/>
      <c r="G33" s="575"/>
      <c r="H33" s="575"/>
      <c r="I33" s="568"/>
      <c r="J33" s="568"/>
      <c r="K33" s="568"/>
      <c r="L33" s="568"/>
      <c r="M33" s="568"/>
      <c r="N33" s="568" t="s">
        <v>3472</v>
      </c>
      <c r="O33" s="580" t="s">
        <v>3794</v>
      </c>
    </row>
    <row r="34" spans="1:15" ht="15" customHeight="1">
      <c r="A34" s="581" t="s">
        <v>644</v>
      </c>
      <c r="B34" s="598"/>
      <c r="C34" s="606" t="s">
        <v>663</v>
      </c>
      <c r="D34" s="1050" t="s">
        <v>632</v>
      </c>
      <c r="E34" s="1051"/>
      <c r="F34" s="582"/>
      <c r="G34" s="575"/>
      <c r="H34" s="575"/>
      <c r="I34" s="568"/>
      <c r="J34" s="568"/>
      <c r="K34" s="568"/>
      <c r="L34" s="568"/>
      <c r="M34" s="568"/>
      <c r="N34" s="568"/>
      <c r="O34" s="568"/>
    </row>
    <row r="35" spans="1:15" ht="15" customHeight="1">
      <c r="A35" s="578"/>
      <c r="B35" s="608"/>
      <c r="C35" s="608" t="s">
        <v>664</v>
      </c>
      <c r="D35" s="1052" t="s">
        <v>665</v>
      </c>
      <c r="E35" s="1053"/>
      <c r="F35" s="582"/>
      <c r="G35" s="575"/>
      <c r="H35" s="575"/>
      <c r="I35" s="568"/>
      <c r="J35" s="568"/>
      <c r="K35" s="568"/>
      <c r="L35" s="568"/>
      <c r="M35" s="568"/>
      <c r="N35" s="568"/>
      <c r="O35" s="568"/>
    </row>
    <row r="36" spans="1:15" ht="15" customHeight="1">
      <c r="A36" s="578"/>
      <c r="B36" s="608"/>
      <c r="C36" s="608" t="s">
        <v>666</v>
      </c>
      <c r="D36" s="1052" t="s">
        <v>634</v>
      </c>
      <c r="E36" s="1053"/>
      <c r="F36" s="582"/>
      <c r="G36" s="575"/>
      <c r="H36" s="575"/>
      <c r="I36" s="568"/>
      <c r="J36" s="568"/>
      <c r="K36" s="568"/>
      <c r="L36" s="568"/>
      <c r="M36" s="568"/>
      <c r="N36" s="568"/>
      <c r="O36" s="568"/>
    </row>
    <row r="37" spans="1:15" ht="15" customHeight="1">
      <c r="A37" s="578"/>
      <c r="B37" s="608"/>
      <c r="C37" s="608" t="s">
        <v>667</v>
      </c>
      <c r="D37" s="1054" t="s">
        <v>648</v>
      </c>
      <c r="E37" s="1055"/>
      <c r="F37" s="582"/>
      <c r="G37" s="575"/>
      <c r="H37" s="575"/>
      <c r="I37" s="568"/>
      <c r="J37" s="568"/>
      <c r="K37" s="568"/>
      <c r="L37" s="568"/>
      <c r="M37" s="568"/>
      <c r="N37" s="568"/>
      <c r="O37" s="568"/>
    </row>
    <row r="38" spans="1:15" ht="14.4" thickBot="1">
      <c r="A38" s="578"/>
      <c r="B38" s="608"/>
      <c r="C38" s="608"/>
      <c r="D38" s="1056"/>
      <c r="E38" s="1057"/>
      <c r="F38" s="582"/>
      <c r="G38" s="575"/>
      <c r="H38" s="575"/>
      <c r="I38" s="568"/>
      <c r="J38" s="568"/>
      <c r="K38" s="568"/>
      <c r="L38" s="568"/>
      <c r="M38" s="568"/>
      <c r="N38" s="568"/>
      <c r="O38" s="568"/>
    </row>
    <row r="39" spans="1:15" ht="58.5" customHeight="1" thickBot="1">
      <c r="A39" s="573" t="s">
        <v>668</v>
      </c>
      <c r="B39" s="606" t="s">
        <v>669</v>
      </c>
      <c r="C39" s="606" t="s">
        <v>670</v>
      </c>
      <c r="D39" s="1048" t="s">
        <v>671</v>
      </c>
      <c r="E39" s="1049"/>
      <c r="F39" s="582"/>
      <c r="G39" s="575"/>
      <c r="H39" s="575"/>
      <c r="I39" s="568"/>
      <c r="J39" s="568"/>
      <c r="K39" s="568"/>
      <c r="L39" s="568"/>
      <c r="M39" s="568"/>
      <c r="N39" s="568"/>
      <c r="O39" s="568"/>
    </row>
    <row r="40" spans="1:15" ht="146.25" customHeight="1" thickBot="1">
      <c r="A40" s="573"/>
      <c r="B40" s="606" t="s">
        <v>672</v>
      </c>
      <c r="C40" s="606" t="s">
        <v>673</v>
      </c>
      <c r="D40" s="1048" t="s">
        <v>674</v>
      </c>
      <c r="E40" s="1049"/>
      <c r="F40" s="582"/>
      <c r="G40" s="575"/>
      <c r="H40" s="575"/>
      <c r="I40" s="568"/>
      <c r="J40" s="568"/>
      <c r="K40" s="568"/>
      <c r="L40" s="568"/>
      <c r="M40" s="568"/>
      <c r="N40" s="568"/>
      <c r="O40" s="568"/>
    </row>
    <row r="41" spans="1:15" ht="60" customHeight="1" thickBot="1">
      <c r="A41" s="573"/>
      <c r="B41" s="606" t="s">
        <v>675</v>
      </c>
      <c r="C41" s="606" t="s">
        <v>676</v>
      </c>
      <c r="D41" s="1048" t="s">
        <v>677</v>
      </c>
      <c r="E41" s="1049"/>
      <c r="F41" s="582"/>
      <c r="G41" s="575"/>
      <c r="H41" s="575"/>
      <c r="I41" s="568"/>
      <c r="J41" s="568"/>
      <c r="K41" s="568"/>
      <c r="L41" s="568"/>
      <c r="M41" s="568"/>
      <c r="N41" s="568"/>
      <c r="O41" s="568"/>
    </row>
    <row r="42" spans="1:15" ht="32.25" customHeight="1" thickBot="1">
      <c r="A42" s="573" t="s">
        <v>678</v>
      </c>
      <c r="B42" s="606" t="s">
        <v>679</v>
      </c>
      <c r="C42" s="606" t="s">
        <v>680</v>
      </c>
      <c r="D42" s="1048" t="s">
        <v>681</v>
      </c>
      <c r="E42" s="1049"/>
      <c r="F42" s="582"/>
      <c r="G42" s="575"/>
      <c r="H42" s="575"/>
      <c r="I42" s="568"/>
      <c r="J42" s="568"/>
      <c r="K42" s="568"/>
      <c r="L42" s="568"/>
      <c r="M42" s="568"/>
      <c r="N42" s="568"/>
      <c r="O42" s="568"/>
    </row>
    <row r="43" spans="1:15" ht="28.2" thickBot="1">
      <c r="A43" s="578"/>
      <c r="B43" s="608"/>
      <c r="C43" s="602" t="s">
        <v>621</v>
      </c>
      <c r="D43" s="570" t="s">
        <v>620</v>
      </c>
      <c r="E43" s="569" t="s">
        <v>622</v>
      </c>
      <c r="F43" s="571" t="s">
        <v>623</v>
      </c>
      <c r="G43" s="572" t="s">
        <v>47</v>
      </c>
      <c r="H43" s="571" t="s">
        <v>623</v>
      </c>
      <c r="I43" s="572" t="s">
        <v>48</v>
      </c>
      <c r="J43" s="571" t="s">
        <v>623</v>
      </c>
      <c r="K43" s="572" t="s">
        <v>49</v>
      </c>
      <c r="L43" s="571" t="s">
        <v>623</v>
      </c>
      <c r="M43" s="572" t="s">
        <v>50</v>
      </c>
      <c r="N43" s="571" t="s">
        <v>623</v>
      </c>
      <c r="O43" s="572" t="s">
        <v>51</v>
      </c>
    </row>
    <row r="44" spans="1:15" ht="42.75" customHeight="1" thickBot="1">
      <c r="A44" s="573" t="s">
        <v>682</v>
      </c>
      <c r="B44" s="599"/>
      <c r="C44" s="603" t="s">
        <v>683</v>
      </c>
      <c r="D44" s="1096" t="s">
        <v>684</v>
      </c>
      <c r="E44" s="1096"/>
      <c r="F44" s="1096"/>
      <c r="G44" s="1096"/>
      <c r="H44" s="1096"/>
      <c r="I44" s="1096"/>
      <c r="J44" s="1096"/>
      <c r="K44" s="1096"/>
      <c r="L44" s="1096"/>
      <c r="M44" s="1096"/>
      <c r="N44" s="1096"/>
      <c r="O44" s="1097"/>
    </row>
    <row r="45" spans="1:15" ht="22.5" customHeight="1">
      <c r="A45" s="573" t="s">
        <v>685</v>
      </c>
      <c r="B45" s="599"/>
      <c r="C45" s="622" t="s">
        <v>686</v>
      </c>
      <c r="D45" s="1062" t="s">
        <v>687</v>
      </c>
      <c r="E45" s="1063"/>
      <c r="F45" s="942"/>
      <c r="G45" s="943"/>
      <c r="H45" s="944"/>
      <c r="I45" s="944"/>
      <c r="J45" s="944"/>
      <c r="K45" s="944"/>
      <c r="L45" s="944"/>
      <c r="M45" s="944"/>
      <c r="N45" s="944" t="s">
        <v>3472</v>
      </c>
      <c r="O45" s="945" t="s">
        <v>3792</v>
      </c>
    </row>
    <row r="46" spans="1:15" ht="15" customHeight="1">
      <c r="A46" s="573" t="s">
        <v>644</v>
      </c>
      <c r="B46" s="599"/>
      <c r="C46" s="623"/>
      <c r="D46" s="1046" t="s">
        <v>632</v>
      </c>
      <c r="E46" s="1047"/>
      <c r="F46" s="583"/>
      <c r="G46" s="575"/>
      <c r="H46" s="575"/>
      <c r="I46" s="568"/>
      <c r="J46" s="568"/>
      <c r="K46" s="568"/>
      <c r="L46" s="568"/>
      <c r="M46" s="568"/>
      <c r="N46" s="568"/>
      <c r="O46" s="946" t="s">
        <v>3866</v>
      </c>
    </row>
    <row r="47" spans="1:15" ht="15" customHeight="1">
      <c r="A47" s="578"/>
      <c r="B47" s="608"/>
      <c r="C47" s="623"/>
      <c r="D47" s="1040" t="s">
        <v>665</v>
      </c>
      <c r="E47" s="1041"/>
      <c r="F47" s="582"/>
      <c r="G47" s="575"/>
      <c r="H47" s="575"/>
      <c r="I47" s="568"/>
      <c r="J47" s="568"/>
      <c r="K47" s="568"/>
      <c r="L47" s="568"/>
      <c r="M47" s="568"/>
      <c r="N47" s="568"/>
      <c r="O47" s="946" t="s">
        <v>3796</v>
      </c>
    </row>
    <row r="48" spans="1:15" ht="15" customHeight="1">
      <c r="A48" s="578"/>
      <c r="B48" s="608"/>
      <c r="C48" s="623"/>
      <c r="D48" s="1034" t="s">
        <v>688</v>
      </c>
      <c r="E48" s="1035"/>
      <c r="F48" s="582"/>
      <c r="G48" s="575"/>
      <c r="H48" s="575"/>
      <c r="I48" s="568"/>
      <c r="J48" s="568"/>
      <c r="K48" s="568"/>
      <c r="L48" s="568"/>
      <c r="M48" s="568"/>
      <c r="N48" s="568"/>
      <c r="O48" s="947" t="s">
        <v>3797</v>
      </c>
    </row>
    <row r="49" spans="1:18" ht="15" customHeight="1">
      <c r="A49" s="578"/>
      <c r="B49" s="608"/>
      <c r="C49" s="623"/>
      <c r="D49" s="1038" t="s">
        <v>689</v>
      </c>
      <c r="E49" s="1039"/>
      <c r="F49" s="582"/>
      <c r="G49" s="575"/>
      <c r="H49" s="575"/>
      <c r="I49" s="568"/>
      <c r="J49" s="568"/>
      <c r="K49" s="568"/>
      <c r="L49" s="568"/>
      <c r="M49" s="568"/>
      <c r="N49" s="568"/>
      <c r="O49" s="946" t="s">
        <v>3867</v>
      </c>
      <c r="R49" s="566" t="s">
        <v>3858</v>
      </c>
    </row>
    <row r="50" spans="1:18" ht="15" customHeight="1" thickBot="1">
      <c r="A50" s="578"/>
      <c r="B50" s="608"/>
      <c r="C50" s="623"/>
      <c r="D50" s="1026" t="s">
        <v>634</v>
      </c>
      <c r="E50" s="1027"/>
      <c r="F50" s="948"/>
      <c r="G50" s="949"/>
      <c r="H50" s="949"/>
      <c r="I50" s="950"/>
      <c r="J50" s="950"/>
      <c r="K50" s="950"/>
      <c r="L50" s="950"/>
      <c r="M50" s="950"/>
      <c r="N50" s="950"/>
      <c r="O50" s="951" t="s">
        <v>3868</v>
      </c>
    </row>
    <row r="51" spans="1:18" ht="15" customHeight="1">
      <c r="A51" s="573" t="s">
        <v>644</v>
      </c>
      <c r="B51" s="599"/>
      <c r="C51" s="623"/>
      <c r="D51" s="1036" t="s">
        <v>632</v>
      </c>
      <c r="E51" s="1037"/>
      <c r="F51" s="952"/>
      <c r="G51" s="943"/>
      <c r="H51" s="943"/>
      <c r="I51" s="944"/>
      <c r="J51" s="944"/>
      <c r="K51" s="944"/>
      <c r="L51" s="944"/>
      <c r="M51" s="944"/>
      <c r="N51" s="944" t="s">
        <v>3472</v>
      </c>
      <c r="O51" s="953" t="s">
        <v>3869</v>
      </c>
      <c r="R51" s="566" t="s">
        <v>3859</v>
      </c>
    </row>
    <row r="52" spans="1:18" ht="15" customHeight="1">
      <c r="A52" s="573"/>
      <c r="B52" s="599"/>
      <c r="C52" s="623"/>
      <c r="D52" s="1040" t="s">
        <v>665</v>
      </c>
      <c r="E52" s="1041"/>
      <c r="F52" s="582"/>
      <c r="G52" s="575"/>
      <c r="H52" s="575"/>
      <c r="I52" s="568"/>
      <c r="J52" s="568"/>
      <c r="K52" s="568"/>
      <c r="L52" s="568"/>
      <c r="M52" s="568"/>
      <c r="N52" s="568"/>
      <c r="O52" s="946" t="s">
        <v>3796</v>
      </c>
    </row>
    <row r="53" spans="1:18" ht="15" customHeight="1">
      <c r="A53" s="573"/>
      <c r="B53" s="599"/>
      <c r="C53" s="623"/>
      <c r="D53" s="1034" t="s">
        <v>688</v>
      </c>
      <c r="E53" s="1035"/>
      <c r="F53" s="582"/>
      <c r="G53" s="575"/>
      <c r="H53" s="575"/>
      <c r="I53" s="568"/>
      <c r="J53" s="568"/>
      <c r="K53" s="568"/>
      <c r="L53" s="568"/>
      <c r="M53" s="568"/>
      <c r="N53" s="568"/>
      <c r="O53" s="954" t="s">
        <v>3871</v>
      </c>
    </row>
    <row r="54" spans="1:18" ht="14.25" customHeight="1">
      <c r="A54" s="573"/>
      <c r="B54" s="599"/>
      <c r="C54" s="623"/>
      <c r="D54" s="1038" t="s">
        <v>689</v>
      </c>
      <c r="E54" s="1039"/>
      <c r="F54" s="582"/>
      <c r="G54" s="575"/>
      <c r="H54" s="575"/>
      <c r="I54" s="568"/>
      <c r="J54" s="568"/>
      <c r="K54" s="568"/>
      <c r="L54" s="568"/>
      <c r="M54" s="568"/>
      <c r="N54" s="568"/>
      <c r="O54" s="946" t="s">
        <v>3797</v>
      </c>
    </row>
    <row r="55" spans="1:18" ht="15" customHeight="1" thickBot="1">
      <c r="A55" s="573"/>
      <c r="B55" s="599"/>
      <c r="C55" s="623"/>
      <c r="D55" s="1026" t="s">
        <v>634</v>
      </c>
      <c r="E55" s="1027"/>
      <c r="F55" s="948"/>
      <c r="G55" s="949"/>
      <c r="H55" s="949"/>
      <c r="I55" s="950"/>
      <c r="J55" s="950"/>
      <c r="K55" s="950"/>
      <c r="L55" s="950"/>
      <c r="M55" s="950"/>
      <c r="N55" s="950"/>
      <c r="O55" s="951" t="s">
        <v>3870</v>
      </c>
    </row>
    <row r="56" spans="1:18" ht="15" customHeight="1">
      <c r="A56" s="573" t="s">
        <v>644</v>
      </c>
      <c r="B56" s="599"/>
      <c r="C56" s="623"/>
      <c r="D56" s="1036" t="s">
        <v>632</v>
      </c>
      <c r="E56" s="1037"/>
      <c r="F56" s="952"/>
      <c r="G56" s="943"/>
      <c r="H56" s="943"/>
      <c r="I56" s="944"/>
      <c r="J56" s="944"/>
      <c r="K56" s="944"/>
      <c r="L56" s="944"/>
      <c r="M56" s="944"/>
      <c r="N56" s="944" t="s">
        <v>3472</v>
      </c>
      <c r="O56" s="955" t="s">
        <v>3872</v>
      </c>
    </row>
    <row r="57" spans="1:18" ht="18.75" customHeight="1">
      <c r="A57" s="578"/>
      <c r="B57" s="608"/>
      <c r="C57" s="623"/>
      <c r="D57" s="1040" t="s">
        <v>665</v>
      </c>
      <c r="E57" s="1041"/>
      <c r="F57" s="582"/>
      <c r="G57" s="575"/>
      <c r="H57" s="575"/>
      <c r="I57" s="568"/>
      <c r="J57" s="568"/>
      <c r="K57" s="568"/>
      <c r="L57" s="568"/>
      <c r="M57" s="568"/>
      <c r="N57" s="568"/>
      <c r="O57" s="946" t="s">
        <v>3796</v>
      </c>
    </row>
    <row r="58" spans="1:18" ht="15" customHeight="1">
      <c r="A58" s="578"/>
      <c r="B58" s="608"/>
      <c r="C58" s="623"/>
      <c r="D58" s="1034" t="s">
        <v>688</v>
      </c>
      <c r="E58" s="1035"/>
      <c r="F58" s="582"/>
      <c r="G58" s="575"/>
      <c r="H58" s="575"/>
      <c r="I58" s="568"/>
      <c r="J58" s="568"/>
      <c r="K58" s="568"/>
      <c r="L58" s="568"/>
      <c r="M58" s="568"/>
      <c r="N58" s="568"/>
      <c r="O58" s="946" t="s">
        <v>3873</v>
      </c>
    </row>
    <row r="59" spans="1:18" ht="15" customHeight="1">
      <c r="A59" s="578"/>
      <c r="B59" s="608"/>
      <c r="C59" s="623"/>
      <c r="D59" s="1038" t="s">
        <v>689</v>
      </c>
      <c r="E59" s="1039"/>
      <c r="F59" s="582"/>
      <c r="G59" s="575"/>
      <c r="H59" s="575"/>
      <c r="I59" s="568"/>
      <c r="J59" s="568"/>
      <c r="K59" s="568"/>
      <c r="L59" s="568"/>
      <c r="M59" s="568"/>
      <c r="N59" s="568"/>
      <c r="O59" s="946" t="s">
        <v>3797</v>
      </c>
    </row>
    <row r="60" spans="1:18" ht="15" customHeight="1" thickBot="1">
      <c r="A60" s="578"/>
      <c r="B60" s="608"/>
      <c r="C60" s="623"/>
      <c r="D60" s="1026" t="s">
        <v>634</v>
      </c>
      <c r="E60" s="1027"/>
      <c r="F60" s="948"/>
      <c r="G60" s="949"/>
      <c r="H60" s="949"/>
      <c r="I60" s="950"/>
      <c r="J60" s="950"/>
      <c r="K60" s="950"/>
      <c r="L60" s="950"/>
      <c r="M60" s="950"/>
      <c r="N60" s="950"/>
      <c r="O60" s="951" t="s">
        <v>3874</v>
      </c>
      <c r="P60" s="941"/>
    </row>
    <row r="61" spans="1:18" ht="15" customHeight="1">
      <c r="A61" s="573" t="s">
        <v>644</v>
      </c>
      <c r="B61" s="599"/>
      <c r="C61" s="623"/>
      <c r="D61" s="1036" t="s">
        <v>632</v>
      </c>
      <c r="E61" s="1037"/>
      <c r="F61" s="952"/>
      <c r="G61" s="943"/>
      <c r="H61" s="943"/>
      <c r="I61" s="944"/>
      <c r="J61" s="944"/>
      <c r="K61" s="944"/>
      <c r="L61" s="944"/>
      <c r="M61" s="944"/>
      <c r="N61" s="944" t="s">
        <v>3472</v>
      </c>
      <c r="O61" s="955" t="s">
        <v>3863</v>
      </c>
      <c r="R61" s="566" t="s">
        <v>3862</v>
      </c>
    </row>
    <row r="62" spans="1:18" ht="30.75" customHeight="1">
      <c r="A62" s="578"/>
      <c r="B62" s="608"/>
      <c r="C62" s="623"/>
      <c r="D62" s="1040" t="s">
        <v>665</v>
      </c>
      <c r="E62" s="1041"/>
      <c r="F62" s="582"/>
      <c r="G62" s="575"/>
      <c r="H62" s="575"/>
      <c r="I62" s="568"/>
      <c r="J62" s="568"/>
      <c r="K62" s="568"/>
      <c r="L62" s="568"/>
      <c r="M62" s="568"/>
      <c r="N62" s="568"/>
      <c r="O62" s="956" t="s">
        <v>3799</v>
      </c>
    </row>
    <row r="63" spans="1:18" ht="15" customHeight="1">
      <c r="A63" s="578"/>
      <c r="B63" s="608"/>
      <c r="C63" s="623"/>
      <c r="D63" s="1034" t="s">
        <v>688</v>
      </c>
      <c r="E63" s="1035"/>
      <c r="F63" s="582"/>
      <c r="G63" s="575"/>
      <c r="H63" s="575"/>
      <c r="I63" s="568"/>
      <c r="J63" s="568"/>
      <c r="K63" s="568"/>
      <c r="L63" s="568"/>
      <c r="M63" s="568"/>
      <c r="N63" s="568"/>
      <c r="O63" s="946" t="s">
        <v>3864</v>
      </c>
    </row>
    <row r="64" spans="1:18" ht="15" customHeight="1">
      <c r="A64" s="578"/>
      <c r="B64" s="608"/>
      <c r="C64" s="623"/>
      <c r="D64" s="1038" t="s">
        <v>689</v>
      </c>
      <c r="E64" s="1039"/>
      <c r="F64" s="582"/>
      <c r="G64" s="575"/>
      <c r="H64" s="575"/>
      <c r="I64" s="568"/>
      <c r="J64" s="568"/>
      <c r="K64" s="568"/>
      <c r="L64" s="568"/>
      <c r="M64" s="568"/>
      <c r="N64" s="568"/>
      <c r="O64" s="946" t="s">
        <v>3797</v>
      </c>
    </row>
    <row r="65" spans="1:16" ht="15" customHeight="1" thickBot="1">
      <c r="A65" s="578"/>
      <c r="B65" s="608"/>
      <c r="C65" s="623"/>
      <c r="D65" s="1026" t="s">
        <v>634</v>
      </c>
      <c r="E65" s="1027"/>
      <c r="F65" s="948"/>
      <c r="G65" s="949"/>
      <c r="H65" s="949"/>
      <c r="I65" s="950"/>
      <c r="J65" s="950"/>
      <c r="K65" s="950"/>
      <c r="L65" s="950"/>
      <c r="M65" s="950"/>
      <c r="N65" s="950"/>
      <c r="O65" s="951" t="s">
        <v>3865</v>
      </c>
      <c r="P65" s="941"/>
    </row>
    <row r="66" spans="1:16" ht="15" customHeight="1">
      <c r="A66" s="573" t="s">
        <v>644</v>
      </c>
      <c r="B66" s="599"/>
      <c r="C66" s="623"/>
      <c r="D66" s="1036" t="s">
        <v>632</v>
      </c>
      <c r="E66" s="1037"/>
      <c r="F66" s="952"/>
      <c r="G66" s="943"/>
      <c r="H66" s="943"/>
      <c r="I66" s="944"/>
      <c r="J66" s="944"/>
      <c r="K66" s="944"/>
      <c r="L66" s="944"/>
      <c r="M66" s="944"/>
      <c r="N66" s="944" t="s">
        <v>3472</v>
      </c>
      <c r="O66" s="955" t="s">
        <v>3798</v>
      </c>
    </row>
    <row r="67" spans="1:16" ht="30.75" customHeight="1">
      <c r="A67" s="578"/>
      <c r="B67" s="608"/>
      <c r="C67" s="623"/>
      <c r="D67" s="1040" t="s">
        <v>665</v>
      </c>
      <c r="E67" s="1041"/>
      <c r="F67" s="582"/>
      <c r="G67" s="575"/>
      <c r="H67" s="575"/>
      <c r="I67" s="568"/>
      <c r="J67" s="568"/>
      <c r="K67" s="568"/>
      <c r="L67" s="568"/>
      <c r="M67" s="568"/>
      <c r="N67" s="568"/>
      <c r="O67" s="956" t="s">
        <v>3799</v>
      </c>
    </row>
    <row r="68" spans="1:16" ht="15" customHeight="1">
      <c r="A68" s="578"/>
      <c r="B68" s="608"/>
      <c r="C68" s="623"/>
      <c r="D68" s="1034" t="s">
        <v>688</v>
      </c>
      <c r="E68" s="1035"/>
      <c r="F68" s="582"/>
      <c r="G68" s="575"/>
      <c r="H68" s="575"/>
      <c r="I68" s="568"/>
      <c r="J68" s="568"/>
      <c r="K68" s="568"/>
      <c r="L68" s="568"/>
      <c r="M68" s="568"/>
      <c r="N68" s="568"/>
      <c r="O68" s="946" t="s">
        <v>3860</v>
      </c>
    </row>
    <row r="69" spans="1:16" ht="15" customHeight="1">
      <c r="A69" s="578"/>
      <c r="B69" s="608"/>
      <c r="C69" s="623"/>
      <c r="D69" s="1038" t="s">
        <v>689</v>
      </c>
      <c r="E69" s="1039"/>
      <c r="F69" s="582"/>
      <c r="G69" s="575"/>
      <c r="H69" s="575"/>
      <c r="I69" s="568"/>
      <c r="J69" s="568"/>
      <c r="K69" s="568"/>
      <c r="L69" s="568"/>
      <c r="M69" s="568"/>
      <c r="N69" s="568"/>
      <c r="O69" s="946" t="s">
        <v>3797</v>
      </c>
    </row>
    <row r="70" spans="1:16" ht="15" customHeight="1" thickBot="1">
      <c r="A70" s="578"/>
      <c r="B70" s="608"/>
      <c r="C70" s="623"/>
      <c r="D70" s="1026" t="s">
        <v>634</v>
      </c>
      <c r="E70" s="1027"/>
      <c r="F70" s="948"/>
      <c r="G70" s="949"/>
      <c r="H70" s="949"/>
      <c r="I70" s="950"/>
      <c r="J70" s="950"/>
      <c r="K70" s="950"/>
      <c r="L70" s="950"/>
      <c r="M70" s="950"/>
      <c r="N70" s="950"/>
      <c r="O70" s="951" t="s">
        <v>3861</v>
      </c>
      <c r="P70" s="941"/>
    </row>
    <row r="71" spans="1:16">
      <c r="A71" s="578"/>
      <c r="B71" s="608"/>
      <c r="C71" s="623"/>
      <c r="D71" s="1042"/>
      <c r="E71" s="1043"/>
      <c r="F71" s="584"/>
      <c r="G71" s="585"/>
      <c r="H71" s="585"/>
      <c r="I71" s="580"/>
      <c r="J71" s="580"/>
      <c r="K71" s="580"/>
      <c r="L71" s="580"/>
      <c r="M71" s="580"/>
      <c r="N71" s="580"/>
      <c r="O71" s="580"/>
    </row>
    <row r="72" spans="1:16" ht="58.5" customHeight="1" thickBot="1">
      <c r="A72" s="578"/>
      <c r="B72" s="570" t="s">
        <v>620</v>
      </c>
      <c r="C72" s="602" t="s">
        <v>621</v>
      </c>
      <c r="D72" s="1030" t="s">
        <v>622</v>
      </c>
      <c r="E72" s="1031"/>
      <c r="F72" s="571" t="s">
        <v>623</v>
      </c>
      <c r="G72" s="572" t="s">
        <v>47</v>
      </c>
      <c r="H72" s="571" t="s">
        <v>623</v>
      </c>
      <c r="I72" s="572" t="s">
        <v>48</v>
      </c>
      <c r="J72" s="571" t="s">
        <v>623</v>
      </c>
      <c r="K72" s="572" t="s">
        <v>49</v>
      </c>
      <c r="L72" s="571" t="s">
        <v>623</v>
      </c>
      <c r="M72" s="572" t="s">
        <v>50</v>
      </c>
      <c r="N72" s="571" t="s">
        <v>623</v>
      </c>
      <c r="O72" s="572" t="s">
        <v>51</v>
      </c>
    </row>
    <row r="73" spans="1:16" ht="57.75" customHeight="1">
      <c r="A73" s="578"/>
      <c r="B73" s="608"/>
      <c r="C73" s="1085" t="s">
        <v>690</v>
      </c>
      <c r="D73" s="1078" t="s">
        <v>691</v>
      </c>
      <c r="E73" s="1079"/>
      <c r="F73" s="1080"/>
      <c r="G73" s="1080"/>
      <c r="H73" s="1079"/>
      <c r="I73" s="1079"/>
      <c r="J73" s="1079"/>
      <c r="K73" s="1079"/>
      <c r="L73" s="1079"/>
      <c r="M73" s="1079"/>
      <c r="N73" s="1079"/>
      <c r="O73" s="1081"/>
    </row>
    <row r="74" spans="1:16" ht="35.25" customHeight="1" thickBot="1">
      <c r="A74" s="573" t="s">
        <v>692</v>
      </c>
      <c r="B74" s="599"/>
      <c r="C74" s="1086"/>
      <c r="D74" s="1044" t="s">
        <v>693</v>
      </c>
      <c r="E74" s="1045"/>
      <c r="F74" s="957"/>
      <c r="G74" s="958"/>
      <c r="H74" s="959"/>
      <c r="I74" s="577"/>
      <c r="J74" s="577"/>
      <c r="K74" s="577"/>
      <c r="L74" s="577"/>
      <c r="M74" s="577"/>
      <c r="N74" s="577" t="s">
        <v>3472</v>
      </c>
      <c r="O74" s="577" t="s">
        <v>3875</v>
      </c>
    </row>
    <row r="75" spans="1:16" ht="33.75" customHeight="1">
      <c r="A75" s="573" t="s">
        <v>644</v>
      </c>
      <c r="B75" s="599"/>
      <c r="C75" s="624"/>
      <c r="D75" s="1036" t="s">
        <v>632</v>
      </c>
      <c r="E75" s="1037"/>
      <c r="F75" s="952"/>
      <c r="G75" s="943"/>
      <c r="H75" s="943"/>
      <c r="I75" s="944"/>
      <c r="J75" s="944"/>
      <c r="K75" s="944"/>
      <c r="L75" s="944"/>
      <c r="M75" s="944"/>
      <c r="N75" s="960"/>
      <c r="O75" s="961"/>
    </row>
    <row r="76" spans="1:16" ht="34.5" customHeight="1">
      <c r="A76" s="573"/>
      <c r="B76" s="599"/>
      <c r="C76" s="624"/>
      <c r="D76" s="1040" t="s">
        <v>665</v>
      </c>
      <c r="E76" s="1041"/>
      <c r="F76" s="582"/>
      <c r="G76" s="575"/>
      <c r="H76" s="575"/>
      <c r="I76" s="568"/>
      <c r="J76" s="568"/>
      <c r="K76" s="568"/>
      <c r="L76" s="568"/>
      <c r="M76" s="568"/>
      <c r="N76" s="918"/>
      <c r="O76" s="956"/>
    </row>
    <row r="77" spans="1:16" ht="17.25" customHeight="1">
      <c r="A77" s="573"/>
      <c r="B77" s="599"/>
      <c r="C77" s="624"/>
      <c r="D77" s="1034" t="s">
        <v>688</v>
      </c>
      <c r="E77" s="1035"/>
      <c r="F77" s="582"/>
      <c r="G77" s="575"/>
      <c r="H77" s="575"/>
      <c r="I77" s="568"/>
      <c r="J77" s="568"/>
      <c r="K77" s="568"/>
      <c r="L77" s="568"/>
      <c r="M77" s="568"/>
      <c r="N77" s="918"/>
      <c r="O77" s="962"/>
    </row>
    <row r="78" spans="1:16" ht="17.25" customHeight="1" thickBot="1">
      <c r="A78" s="573"/>
      <c r="B78" s="599"/>
      <c r="C78" s="624"/>
      <c r="D78" s="1026" t="s">
        <v>634</v>
      </c>
      <c r="E78" s="1027"/>
      <c r="F78" s="948"/>
      <c r="G78" s="949"/>
      <c r="H78" s="949"/>
      <c r="I78" s="950"/>
      <c r="J78" s="950"/>
      <c r="K78" s="950"/>
      <c r="L78" s="950"/>
      <c r="M78" s="950"/>
      <c r="N78" s="963"/>
      <c r="O78" s="964"/>
    </row>
    <row r="79" spans="1:16" ht="17.25" customHeight="1">
      <c r="A79" s="573" t="s">
        <v>644</v>
      </c>
      <c r="B79" s="599"/>
      <c r="C79" s="624"/>
      <c r="D79" s="1036" t="s">
        <v>632</v>
      </c>
      <c r="E79" s="1037"/>
      <c r="F79" s="952"/>
      <c r="G79" s="943"/>
      <c r="H79" s="943"/>
      <c r="I79" s="944"/>
      <c r="J79" s="944"/>
      <c r="K79" s="944"/>
      <c r="L79" s="944"/>
      <c r="M79" s="944"/>
      <c r="N79" s="944"/>
      <c r="O79" s="965"/>
    </row>
    <row r="80" spans="1:16" ht="17.25" customHeight="1">
      <c r="A80" s="573"/>
      <c r="B80" s="599"/>
      <c r="C80" s="624"/>
      <c r="D80" s="1040" t="s">
        <v>665</v>
      </c>
      <c r="E80" s="1041"/>
      <c r="F80" s="582"/>
      <c r="G80" s="575"/>
      <c r="H80" s="575"/>
      <c r="I80" s="568"/>
      <c r="J80" s="568"/>
      <c r="K80" s="568"/>
      <c r="L80" s="568"/>
      <c r="M80" s="568"/>
      <c r="N80" s="568"/>
      <c r="O80" s="962"/>
    </row>
    <row r="81" spans="1:15" ht="17.25" customHeight="1">
      <c r="A81" s="573"/>
      <c r="B81" s="599"/>
      <c r="C81" s="624"/>
      <c r="D81" s="1034" t="s">
        <v>688</v>
      </c>
      <c r="E81" s="1035"/>
      <c r="F81" s="582"/>
      <c r="G81" s="575"/>
      <c r="H81" s="575"/>
      <c r="I81" s="568"/>
      <c r="J81" s="568"/>
      <c r="K81" s="568"/>
      <c r="L81" s="568"/>
      <c r="M81" s="568"/>
      <c r="N81" s="568"/>
      <c r="O81" s="962"/>
    </row>
    <row r="82" spans="1:15" ht="17.25" customHeight="1" thickBot="1">
      <c r="A82" s="573"/>
      <c r="B82" s="599"/>
      <c r="C82" s="624"/>
      <c r="D82" s="1026" t="s">
        <v>634</v>
      </c>
      <c r="E82" s="1027"/>
      <c r="F82" s="948"/>
      <c r="G82" s="949"/>
      <c r="H82" s="949"/>
      <c r="I82" s="950"/>
      <c r="J82" s="950"/>
      <c r="K82" s="950"/>
      <c r="L82" s="950"/>
      <c r="M82" s="950"/>
      <c r="N82" s="950"/>
      <c r="O82" s="964"/>
    </row>
    <row r="83" spans="1:15" ht="17.25" customHeight="1">
      <c r="A83" s="573" t="s">
        <v>644</v>
      </c>
      <c r="B83" s="599"/>
      <c r="C83" s="624"/>
      <c r="D83" s="1036" t="s">
        <v>632</v>
      </c>
      <c r="E83" s="1037"/>
      <c r="F83" s="952"/>
      <c r="G83" s="943"/>
      <c r="H83" s="943"/>
      <c r="I83" s="944"/>
      <c r="J83" s="944"/>
      <c r="K83" s="944"/>
      <c r="L83" s="944"/>
      <c r="M83" s="944"/>
      <c r="N83" s="944"/>
      <c r="O83" s="965"/>
    </row>
    <row r="84" spans="1:15" ht="17.25" customHeight="1">
      <c r="A84" s="573"/>
      <c r="B84" s="599"/>
      <c r="C84" s="624"/>
      <c r="D84" s="1040" t="s">
        <v>665</v>
      </c>
      <c r="E84" s="1041"/>
      <c r="F84" s="582"/>
      <c r="G84" s="575"/>
      <c r="H84" s="575"/>
      <c r="I84" s="568"/>
      <c r="J84" s="568"/>
      <c r="K84" s="568"/>
      <c r="L84" s="568"/>
      <c r="M84" s="568"/>
      <c r="N84" s="568"/>
      <c r="O84" s="962"/>
    </row>
    <row r="85" spans="1:15" ht="17.25" customHeight="1">
      <c r="A85" s="573"/>
      <c r="B85" s="599"/>
      <c r="C85" s="624"/>
      <c r="D85" s="1034" t="s">
        <v>688</v>
      </c>
      <c r="E85" s="1035"/>
      <c r="F85" s="582"/>
      <c r="G85" s="575"/>
      <c r="H85" s="575"/>
      <c r="I85" s="568"/>
      <c r="J85" s="568"/>
      <c r="K85" s="568"/>
      <c r="L85" s="568"/>
      <c r="M85" s="568"/>
      <c r="N85" s="568"/>
      <c r="O85" s="962"/>
    </row>
    <row r="86" spans="1:15" ht="17.25" customHeight="1" thickBot="1">
      <c r="A86" s="573"/>
      <c r="B86" s="599"/>
      <c r="C86" s="624"/>
      <c r="D86" s="1026" t="s">
        <v>634</v>
      </c>
      <c r="E86" s="1027"/>
      <c r="F86" s="948"/>
      <c r="G86" s="949"/>
      <c r="H86" s="949"/>
      <c r="I86" s="950"/>
      <c r="J86" s="950"/>
      <c r="K86" s="950"/>
      <c r="L86" s="950"/>
      <c r="M86" s="950"/>
      <c r="N86" s="950"/>
      <c r="O86" s="964"/>
    </row>
    <row r="87" spans="1:15" ht="17.25" customHeight="1">
      <c r="A87" s="573" t="s">
        <v>644</v>
      </c>
      <c r="B87" s="599"/>
      <c r="C87" s="624"/>
      <c r="D87" s="1036" t="s">
        <v>632</v>
      </c>
      <c r="E87" s="1037"/>
      <c r="F87" s="952"/>
      <c r="G87" s="943"/>
      <c r="H87" s="943"/>
      <c r="I87" s="944"/>
      <c r="J87" s="944"/>
      <c r="K87" s="944"/>
      <c r="L87" s="944"/>
      <c r="M87" s="944"/>
      <c r="N87" s="944"/>
      <c r="O87" s="965"/>
    </row>
    <row r="88" spans="1:15" ht="17.25" customHeight="1">
      <c r="A88" s="573"/>
      <c r="B88" s="599"/>
      <c r="C88" s="624"/>
      <c r="D88" s="1038" t="s">
        <v>665</v>
      </c>
      <c r="E88" s="1039"/>
      <c r="F88" s="582"/>
      <c r="G88" s="575"/>
      <c r="H88" s="575"/>
      <c r="I88" s="568"/>
      <c r="J88" s="568"/>
      <c r="K88" s="568"/>
      <c r="L88" s="568"/>
      <c r="M88" s="568"/>
      <c r="N88" s="568"/>
      <c r="O88" s="962"/>
    </row>
    <row r="89" spans="1:15" ht="17.25" customHeight="1">
      <c r="A89" s="573"/>
      <c r="B89" s="599"/>
      <c r="C89" s="624"/>
      <c r="D89" s="1034" t="s">
        <v>688</v>
      </c>
      <c r="E89" s="1035"/>
      <c r="F89" s="582"/>
      <c r="G89" s="575"/>
      <c r="H89" s="575"/>
      <c r="I89" s="568"/>
      <c r="J89" s="568"/>
      <c r="K89" s="568"/>
      <c r="L89" s="568"/>
      <c r="M89" s="568"/>
      <c r="N89" s="568"/>
      <c r="O89" s="962"/>
    </row>
    <row r="90" spans="1:15" ht="17.25" customHeight="1" thickBot="1">
      <c r="A90" s="573"/>
      <c r="B90" s="599"/>
      <c r="C90" s="624"/>
      <c r="D90" s="1026" t="s">
        <v>634</v>
      </c>
      <c r="E90" s="1027"/>
      <c r="F90" s="948"/>
      <c r="G90" s="949"/>
      <c r="H90" s="949"/>
      <c r="I90" s="950"/>
      <c r="J90" s="950"/>
      <c r="K90" s="950"/>
      <c r="L90" s="950"/>
      <c r="M90" s="950"/>
      <c r="N90" s="950"/>
      <c r="O90" s="964"/>
    </row>
    <row r="91" spans="1:15" ht="17.25" customHeight="1">
      <c r="A91" s="573"/>
      <c r="B91" s="599"/>
      <c r="C91" s="624"/>
      <c r="D91" s="1028"/>
      <c r="E91" s="1029"/>
      <c r="F91" s="584"/>
      <c r="G91" s="585"/>
      <c r="H91" s="585"/>
      <c r="I91" s="580"/>
      <c r="J91" s="580"/>
      <c r="K91" s="580"/>
      <c r="L91" s="580"/>
      <c r="M91" s="580"/>
      <c r="N91" s="580"/>
      <c r="O91" s="580"/>
    </row>
    <row r="92" spans="1:15" ht="58.5" customHeight="1" thickBot="1">
      <c r="A92" s="578"/>
      <c r="B92" s="570" t="s">
        <v>620</v>
      </c>
      <c r="C92" s="602" t="s">
        <v>621</v>
      </c>
      <c r="D92" s="1030" t="s">
        <v>622</v>
      </c>
      <c r="E92" s="1031"/>
      <c r="F92" s="571" t="s">
        <v>623</v>
      </c>
      <c r="G92" s="572" t="s">
        <v>47</v>
      </c>
      <c r="H92" s="571" t="s">
        <v>623</v>
      </c>
      <c r="I92" s="572" t="s">
        <v>48</v>
      </c>
      <c r="J92" s="571" t="s">
        <v>623</v>
      </c>
      <c r="K92" s="572" t="s">
        <v>49</v>
      </c>
      <c r="L92" s="571" t="s">
        <v>623</v>
      </c>
      <c r="M92" s="572" t="s">
        <v>50</v>
      </c>
      <c r="N92" s="571" t="s">
        <v>623</v>
      </c>
      <c r="O92" s="572" t="s">
        <v>51</v>
      </c>
    </row>
    <row r="93" spans="1:15" ht="128.25" customHeight="1" thickBot="1">
      <c r="A93" s="573" t="s">
        <v>694</v>
      </c>
      <c r="B93" s="599"/>
      <c r="C93" s="603" t="s">
        <v>695</v>
      </c>
      <c r="D93" s="1076" t="s">
        <v>696</v>
      </c>
      <c r="E93" s="1076"/>
      <c r="F93" s="1076"/>
      <c r="G93" s="1076"/>
      <c r="H93" s="1076"/>
      <c r="I93" s="1076"/>
      <c r="J93" s="1076"/>
      <c r="K93" s="1076"/>
      <c r="L93" s="1076"/>
      <c r="M93" s="1076"/>
      <c r="N93" s="1076"/>
      <c r="O93" s="1077"/>
    </row>
    <row r="94" spans="1:15" ht="117" customHeight="1">
      <c r="A94" s="581" t="s">
        <v>697</v>
      </c>
      <c r="B94" s="923" t="s">
        <v>698</v>
      </c>
      <c r="C94" s="924" t="s">
        <v>699</v>
      </c>
      <c r="D94" s="1032" t="s">
        <v>700</v>
      </c>
      <c r="E94" s="1033"/>
      <c r="F94" s="582"/>
      <c r="G94" s="568"/>
      <c r="H94" s="568"/>
      <c r="I94" s="568"/>
      <c r="J94" s="568"/>
      <c r="K94" s="568"/>
      <c r="L94" s="568"/>
      <c r="M94" s="568"/>
      <c r="N94" s="919" t="s">
        <v>3472</v>
      </c>
      <c r="O94" s="920" t="s">
        <v>3800</v>
      </c>
    </row>
    <row r="95" spans="1:15" ht="93.75" customHeight="1">
      <c r="A95" s="586" t="s">
        <v>701</v>
      </c>
      <c r="B95" s="923" t="s">
        <v>702</v>
      </c>
      <c r="C95" s="924" t="s">
        <v>703</v>
      </c>
      <c r="D95" s="1024" t="s">
        <v>704</v>
      </c>
      <c r="E95" s="1025"/>
      <c r="F95" s="582"/>
      <c r="G95" s="568"/>
      <c r="H95" s="568"/>
      <c r="I95" s="568"/>
      <c r="J95" s="568"/>
      <c r="K95" s="568"/>
      <c r="L95" s="568"/>
      <c r="M95" s="568"/>
      <c r="N95" s="919" t="s">
        <v>3472</v>
      </c>
      <c r="O95" s="920" t="s">
        <v>3801</v>
      </c>
    </row>
    <row r="96" spans="1:15" ht="51.75" customHeight="1">
      <c r="A96" s="586" t="s">
        <v>705</v>
      </c>
      <c r="B96" s="923" t="s">
        <v>706</v>
      </c>
      <c r="C96" s="924" t="s">
        <v>707</v>
      </c>
      <c r="D96" s="1024" t="s">
        <v>708</v>
      </c>
      <c r="E96" s="1025"/>
      <c r="F96" s="582"/>
      <c r="G96" s="568"/>
      <c r="H96" s="568"/>
      <c r="I96" s="568"/>
      <c r="J96" s="568"/>
      <c r="K96" s="568"/>
      <c r="L96" s="568"/>
      <c r="M96" s="568"/>
      <c r="N96" s="921" t="s">
        <v>3472</v>
      </c>
      <c r="O96" s="921" t="s">
        <v>3801</v>
      </c>
    </row>
    <row r="97" spans="1:15" ht="72.75" customHeight="1">
      <c r="A97" s="581"/>
      <c r="B97" s="923" t="s">
        <v>709</v>
      </c>
      <c r="C97" s="924" t="s">
        <v>710</v>
      </c>
      <c r="D97" s="1024" t="s">
        <v>711</v>
      </c>
      <c r="E97" s="1025"/>
      <c r="F97" s="582"/>
      <c r="G97" s="568"/>
      <c r="H97" s="568"/>
      <c r="I97" s="568"/>
      <c r="J97" s="568"/>
      <c r="K97" s="568"/>
      <c r="L97" s="568"/>
      <c r="M97" s="568"/>
      <c r="N97" s="921" t="s">
        <v>3472</v>
      </c>
      <c r="O97" s="921" t="s">
        <v>3801</v>
      </c>
    </row>
    <row r="98" spans="1:15" ht="100.5" customHeight="1">
      <c r="A98" s="578"/>
      <c r="B98" s="923" t="s">
        <v>712</v>
      </c>
      <c r="C98" s="924" t="s">
        <v>713</v>
      </c>
      <c r="D98" s="1024" t="s">
        <v>714</v>
      </c>
      <c r="E98" s="1025"/>
      <c r="F98" s="582"/>
      <c r="G98" s="568"/>
      <c r="H98" s="568"/>
      <c r="I98" s="568"/>
      <c r="J98" s="568"/>
      <c r="K98" s="568"/>
      <c r="L98" s="568"/>
      <c r="M98" s="568"/>
      <c r="N98" s="921" t="s">
        <v>3472</v>
      </c>
      <c r="O98" s="921" t="s">
        <v>3801</v>
      </c>
    </row>
    <row r="99" spans="1:15" ht="76.5" customHeight="1">
      <c r="A99" s="586" t="s">
        <v>715</v>
      </c>
      <c r="B99" s="923" t="s">
        <v>712</v>
      </c>
      <c r="C99" s="924" t="s">
        <v>716</v>
      </c>
      <c r="D99" s="1024" t="s">
        <v>717</v>
      </c>
      <c r="E99" s="1025"/>
      <c r="F99" s="582"/>
      <c r="G99" s="568"/>
      <c r="H99" s="568"/>
      <c r="I99" s="568"/>
      <c r="J99" s="568"/>
      <c r="K99" s="568"/>
      <c r="L99" s="568"/>
      <c r="M99" s="568"/>
      <c r="N99" s="920" t="s">
        <v>3562</v>
      </c>
      <c r="O99" s="922" t="s">
        <v>3813</v>
      </c>
    </row>
    <row r="100" spans="1:15" ht="86.25" customHeight="1">
      <c r="A100" s="646" t="s">
        <v>718</v>
      </c>
      <c r="B100" s="923" t="s">
        <v>719</v>
      </c>
      <c r="C100" s="924" t="s">
        <v>720</v>
      </c>
      <c r="D100" s="1024" t="s">
        <v>721</v>
      </c>
      <c r="E100" s="1025"/>
      <c r="F100" s="582"/>
      <c r="G100" s="568"/>
      <c r="H100" s="568"/>
      <c r="I100" s="568"/>
      <c r="J100" s="568"/>
      <c r="K100" s="568"/>
      <c r="L100" s="568"/>
      <c r="M100" s="568"/>
      <c r="N100" s="921" t="s">
        <v>3472</v>
      </c>
      <c r="O100" s="921" t="s">
        <v>3801</v>
      </c>
    </row>
    <row r="101" spans="1:15" ht="122.25" customHeight="1">
      <c r="A101" s="596"/>
      <c r="B101" s="923" t="s">
        <v>712</v>
      </c>
      <c r="C101" s="924" t="s">
        <v>722</v>
      </c>
      <c r="D101" s="1024" t="s">
        <v>723</v>
      </c>
      <c r="E101" s="1025"/>
      <c r="F101" s="582"/>
      <c r="G101" s="568"/>
      <c r="H101" s="568"/>
      <c r="I101" s="568"/>
      <c r="J101" s="568"/>
      <c r="K101" s="568"/>
      <c r="L101" s="568"/>
      <c r="M101" s="568"/>
      <c r="N101" s="568"/>
      <c r="O101" s="921" t="s">
        <v>3802</v>
      </c>
    </row>
    <row r="102" spans="1:15" ht="86.25" customHeight="1">
      <c r="A102" s="578"/>
      <c r="B102" s="923" t="s">
        <v>724</v>
      </c>
      <c r="C102" s="924" t="s">
        <v>725</v>
      </c>
      <c r="D102" s="1024" t="s">
        <v>726</v>
      </c>
      <c r="E102" s="1025"/>
      <c r="F102" s="582"/>
      <c r="G102" s="568"/>
      <c r="H102" s="568"/>
      <c r="I102" s="568"/>
      <c r="J102" s="568"/>
      <c r="K102" s="568"/>
      <c r="L102" s="568"/>
      <c r="M102" s="568"/>
      <c r="N102" s="921" t="s">
        <v>3472</v>
      </c>
      <c r="O102" s="921" t="s">
        <v>3803</v>
      </c>
    </row>
    <row r="103" spans="1:15" ht="115.5" customHeight="1">
      <c r="A103" s="578"/>
      <c r="B103" s="923" t="s">
        <v>727</v>
      </c>
      <c r="C103" s="924" t="s">
        <v>728</v>
      </c>
      <c r="D103" s="1024" t="s">
        <v>729</v>
      </c>
      <c r="E103" s="1025"/>
      <c r="F103" s="582"/>
      <c r="G103" s="568"/>
      <c r="H103" s="568"/>
      <c r="I103" s="568"/>
      <c r="J103" s="568"/>
      <c r="K103" s="568"/>
      <c r="L103" s="568"/>
      <c r="M103" s="568"/>
      <c r="N103" s="921" t="s">
        <v>3472</v>
      </c>
      <c r="O103" s="921" t="s">
        <v>3804</v>
      </c>
    </row>
    <row r="104" spans="1:15" ht="217.5" customHeight="1">
      <c r="A104" s="578"/>
      <c r="B104" s="923" t="s">
        <v>730</v>
      </c>
      <c r="C104" s="924" t="s">
        <v>731</v>
      </c>
      <c r="D104" s="1024" t="s">
        <v>732</v>
      </c>
      <c r="E104" s="1025"/>
      <c r="F104" s="582"/>
      <c r="G104" s="568"/>
      <c r="H104" s="568"/>
      <c r="I104" s="568"/>
      <c r="J104" s="568"/>
      <c r="K104" s="568"/>
      <c r="L104" s="568"/>
      <c r="M104" s="568"/>
      <c r="N104" s="921" t="s">
        <v>3472</v>
      </c>
      <c r="O104" s="921" t="s">
        <v>3805</v>
      </c>
    </row>
    <row r="105" spans="1:15" ht="122.25" customHeight="1">
      <c r="A105" s="578"/>
      <c r="B105" s="923" t="s">
        <v>733</v>
      </c>
      <c r="C105" s="924" t="s">
        <v>734</v>
      </c>
      <c r="D105" s="1024" t="s">
        <v>735</v>
      </c>
      <c r="E105" s="1025"/>
      <c r="F105" s="582"/>
      <c r="G105" s="568"/>
      <c r="H105" s="568"/>
      <c r="I105" s="568"/>
      <c r="J105" s="568"/>
      <c r="K105" s="568"/>
      <c r="L105" s="568"/>
      <c r="M105" s="568"/>
      <c r="N105" s="921" t="s">
        <v>3472</v>
      </c>
      <c r="O105" s="921" t="s">
        <v>3806</v>
      </c>
    </row>
    <row r="106" spans="1:15" ht="110.25" customHeight="1">
      <c r="A106" s="578"/>
      <c r="B106" s="923" t="s">
        <v>736</v>
      </c>
      <c r="C106" s="924" t="s">
        <v>737</v>
      </c>
      <c r="D106" s="1024" t="s">
        <v>738</v>
      </c>
      <c r="E106" s="1025"/>
      <c r="F106" s="582"/>
      <c r="G106" s="568"/>
      <c r="H106" s="568"/>
      <c r="I106" s="568"/>
      <c r="J106" s="568"/>
      <c r="K106" s="568"/>
      <c r="L106" s="568"/>
      <c r="M106" s="568"/>
      <c r="N106" s="921" t="s">
        <v>3472</v>
      </c>
      <c r="O106" s="921" t="s">
        <v>3812</v>
      </c>
    </row>
    <row r="107" spans="1:15" ht="88.5" customHeight="1">
      <c r="A107" s="578"/>
      <c r="B107" s="923" t="s">
        <v>739</v>
      </c>
      <c r="C107" s="924" t="s">
        <v>740</v>
      </c>
      <c r="D107" s="1024" t="s">
        <v>741</v>
      </c>
      <c r="E107" s="1025"/>
      <c r="F107" s="582"/>
      <c r="G107" s="568"/>
      <c r="H107" s="568"/>
      <c r="I107" s="568"/>
      <c r="J107" s="568"/>
      <c r="K107" s="568"/>
      <c r="L107" s="568"/>
      <c r="M107" s="568"/>
      <c r="N107" s="921" t="s">
        <v>3472</v>
      </c>
      <c r="O107" s="921" t="s">
        <v>3807</v>
      </c>
    </row>
    <row r="108" spans="1:15" ht="135" customHeight="1">
      <c r="A108" s="578"/>
      <c r="B108" s="923" t="s">
        <v>742</v>
      </c>
      <c r="C108" s="924" t="s">
        <v>743</v>
      </c>
      <c r="D108" s="1024" t="s">
        <v>744</v>
      </c>
      <c r="E108" s="1025"/>
      <c r="F108" s="582"/>
      <c r="G108" s="568"/>
      <c r="H108" s="568"/>
      <c r="I108" s="568"/>
      <c r="J108" s="568"/>
      <c r="K108" s="568"/>
      <c r="L108" s="568"/>
      <c r="M108" s="568"/>
      <c r="N108" s="921" t="s">
        <v>3472</v>
      </c>
      <c r="O108" s="921" t="s">
        <v>3808</v>
      </c>
    </row>
    <row r="109" spans="1:15" ht="264.75" customHeight="1">
      <c r="A109" s="578"/>
      <c r="B109" s="923" t="s">
        <v>745</v>
      </c>
      <c r="C109" s="924" t="s">
        <v>746</v>
      </c>
      <c r="D109" s="1024" t="s">
        <v>747</v>
      </c>
      <c r="E109" s="1025"/>
      <c r="F109" s="582"/>
      <c r="G109" s="568"/>
      <c r="H109" s="568"/>
      <c r="I109" s="568"/>
      <c r="J109" s="568"/>
      <c r="K109" s="568"/>
      <c r="L109" s="568"/>
      <c r="M109" s="568"/>
      <c r="N109" s="921" t="s">
        <v>3472</v>
      </c>
      <c r="O109" s="921" t="s">
        <v>3809</v>
      </c>
    </row>
    <row r="110" spans="1:15" ht="72" customHeight="1">
      <c r="A110" s="578"/>
      <c r="B110" s="923" t="s">
        <v>748</v>
      </c>
      <c r="C110" s="924" t="s">
        <v>749</v>
      </c>
      <c r="D110" s="1024" t="s">
        <v>750</v>
      </c>
      <c r="E110" s="1025"/>
      <c r="F110" s="582"/>
      <c r="G110" s="568"/>
      <c r="H110" s="568"/>
      <c r="I110" s="568"/>
      <c r="J110" s="568"/>
      <c r="K110" s="568"/>
      <c r="L110" s="568"/>
      <c r="M110" s="568"/>
      <c r="N110" s="921" t="s">
        <v>3472</v>
      </c>
      <c r="O110" s="921" t="s">
        <v>3810</v>
      </c>
    </row>
    <row r="111" spans="1:15" ht="324" customHeight="1">
      <c r="A111" s="587"/>
      <c r="B111" s="923" t="s">
        <v>751</v>
      </c>
      <c r="C111" s="924" t="s">
        <v>752</v>
      </c>
      <c r="D111" s="1022" t="s">
        <v>753</v>
      </c>
      <c r="E111" s="1023"/>
      <c r="F111" s="582"/>
      <c r="G111" s="568"/>
      <c r="H111" s="568"/>
      <c r="I111" s="568"/>
      <c r="J111" s="568"/>
      <c r="K111" s="568"/>
      <c r="L111" s="568"/>
      <c r="M111" s="568"/>
      <c r="N111" s="921" t="s">
        <v>3472</v>
      </c>
      <c r="O111" s="921" t="s">
        <v>3811</v>
      </c>
    </row>
    <row r="112" spans="1:15">
      <c r="A112" s="578"/>
      <c r="B112" s="625"/>
      <c r="C112" s="618"/>
      <c r="D112" s="618"/>
      <c r="E112" s="618"/>
      <c r="F112" s="617"/>
      <c r="G112" s="618"/>
      <c r="H112" s="618"/>
      <c r="I112" s="618"/>
      <c r="J112" s="618"/>
      <c r="K112" s="618"/>
      <c r="L112" s="618"/>
      <c r="M112" s="618"/>
      <c r="N112" s="618"/>
      <c r="O112" s="619"/>
    </row>
    <row r="113" spans="1:4">
      <c r="A113" s="588"/>
      <c r="D113" s="588"/>
    </row>
    <row r="114" spans="1:4">
      <c r="A114" s="588"/>
    </row>
    <row r="115" spans="1:4">
      <c r="A115" s="588"/>
    </row>
    <row r="116" spans="1:4">
      <c r="A116" s="588"/>
    </row>
    <row r="117" spans="1:4">
      <c r="A117" s="588"/>
    </row>
    <row r="118" spans="1:4">
      <c r="A118" s="588"/>
    </row>
    <row r="119" spans="1:4">
      <c r="A119" s="588"/>
    </row>
    <row r="120" spans="1:4">
      <c r="A120" s="588"/>
    </row>
    <row r="121" spans="1:4">
      <c r="A121" s="588"/>
    </row>
    <row r="122" spans="1:4">
      <c r="A122" s="588"/>
    </row>
    <row r="123" spans="1:4">
      <c r="A123" s="588"/>
    </row>
    <row r="124" spans="1:4">
      <c r="A124" s="588"/>
    </row>
    <row r="125" spans="1:4">
      <c r="A125" s="588"/>
    </row>
    <row r="126" spans="1:4">
      <c r="A126" s="588"/>
    </row>
    <row r="127" spans="1:4">
      <c r="A127" s="588"/>
    </row>
    <row r="128" spans="1:4">
      <c r="A128" s="588"/>
    </row>
    <row r="129" spans="1:1">
      <c r="A129" s="588"/>
    </row>
    <row r="130" spans="1:1">
      <c r="A130" s="588"/>
    </row>
    <row r="131" spans="1:1">
      <c r="A131" s="588"/>
    </row>
    <row r="132" spans="1:1">
      <c r="A132" s="588"/>
    </row>
    <row r="133" spans="1:1">
      <c r="A133" s="588"/>
    </row>
    <row r="134" spans="1:1">
      <c r="A134" s="588"/>
    </row>
    <row r="135" spans="1:1">
      <c r="A135" s="588"/>
    </row>
    <row r="136" spans="1:1">
      <c r="A136" s="588"/>
    </row>
    <row r="137" spans="1:1">
      <c r="A137" s="588"/>
    </row>
    <row r="138" spans="1:1">
      <c r="A138" s="588"/>
    </row>
    <row r="139" spans="1:1">
      <c r="A139" s="588"/>
    </row>
    <row r="140" spans="1:1">
      <c r="A140" s="588"/>
    </row>
    <row r="141" spans="1:1">
      <c r="A141" s="588"/>
    </row>
    <row r="142" spans="1:1">
      <c r="A142" s="588"/>
    </row>
    <row r="143" spans="1:1">
      <c r="A143" s="588"/>
    </row>
    <row r="144" spans="1:1">
      <c r="A144" s="588"/>
    </row>
    <row r="145" spans="1:18">
      <c r="A145" s="588"/>
    </row>
    <row r="146" spans="1:18">
      <c r="A146" s="588"/>
    </row>
    <row r="147" spans="1:18">
      <c r="A147" s="588"/>
    </row>
    <row r="148" spans="1:18">
      <c r="A148" s="588"/>
    </row>
    <row r="149" spans="1:18">
      <c r="A149" s="588"/>
    </row>
    <row r="150" spans="1:18">
      <c r="A150" s="588"/>
    </row>
    <row r="151" spans="1:18">
      <c r="A151" s="588"/>
    </row>
    <row r="152" spans="1:18">
      <c r="A152" s="588"/>
    </row>
    <row r="153" spans="1:18">
      <c r="A153" s="588"/>
    </row>
    <row r="154" spans="1:18">
      <c r="A154" s="588"/>
    </row>
    <row r="155" spans="1:18">
      <c r="A155" s="588"/>
    </row>
    <row r="156" spans="1:18">
      <c r="A156" s="588"/>
      <c r="R156" s="566" t="s">
        <v>608</v>
      </c>
    </row>
    <row r="157" spans="1:18">
      <c r="A157" s="588"/>
      <c r="R157" s="566" t="s">
        <v>245</v>
      </c>
    </row>
    <row r="158" spans="1:18">
      <c r="A158" s="588"/>
      <c r="R158" s="566" t="s">
        <v>246</v>
      </c>
    </row>
    <row r="159" spans="1:18">
      <c r="A159" s="588"/>
    </row>
    <row r="160" spans="1:18">
      <c r="A160" s="588"/>
    </row>
    <row r="161" spans="1:1">
      <c r="A161" s="588"/>
    </row>
    <row r="162" spans="1:1">
      <c r="A162" s="588"/>
    </row>
    <row r="163" spans="1:1">
      <c r="A163" s="588"/>
    </row>
    <row r="164" spans="1:1">
      <c r="A164" s="588"/>
    </row>
    <row r="165" spans="1:1">
      <c r="A165" s="588"/>
    </row>
    <row r="166" spans="1:1">
      <c r="A166" s="588"/>
    </row>
    <row r="167" spans="1:1">
      <c r="A167" s="588"/>
    </row>
    <row r="168" spans="1:1">
      <c r="A168" s="588"/>
    </row>
    <row r="169" spans="1:1">
      <c r="A169" s="588"/>
    </row>
    <row r="170" spans="1:1">
      <c r="A170" s="588"/>
    </row>
    <row r="171" spans="1:1">
      <c r="A171" s="588"/>
    </row>
    <row r="172" spans="1:1">
      <c r="A172" s="588"/>
    </row>
    <row r="173" spans="1:1">
      <c r="A173" s="588"/>
    </row>
    <row r="174" spans="1:1">
      <c r="A174" s="588"/>
    </row>
    <row r="175" spans="1:1">
      <c r="A175" s="588"/>
    </row>
    <row r="176" spans="1:1">
      <c r="A176" s="588"/>
    </row>
    <row r="177" spans="1:1">
      <c r="A177" s="588"/>
    </row>
    <row r="178" spans="1:1">
      <c r="A178" s="588"/>
    </row>
    <row r="179" spans="1:1">
      <c r="A179" s="588"/>
    </row>
    <row r="180" spans="1:1">
      <c r="A180" s="588"/>
    </row>
    <row r="181" spans="1:1">
      <c r="A181" s="588"/>
    </row>
    <row r="182" spans="1:1">
      <c r="A182" s="588"/>
    </row>
    <row r="183" spans="1:1">
      <c r="A183" s="588"/>
    </row>
    <row r="184" spans="1:1">
      <c r="A184" s="588"/>
    </row>
    <row r="185" spans="1:1">
      <c r="A185" s="588"/>
    </row>
    <row r="186" spans="1:1">
      <c r="A186" s="588"/>
    </row>
    <row r="187" spans="1:1">
      <c r="A187" s="588"/>
    </row>
    <row r="188" spans="1:1">
      <c r="A188" s="588"/>
    </row>
    <row r="189" spans="1:1">
      <c r="A189" s="588"/>
    </row>
    <row r="190" spans="1:1">
      <c r="A190" s="588"/>
    </row>
    <row r="191" spans="1:1">
      <c r="A191" s="588"/>
    </row>
    <row r="192" spans="1:1">
      <c r="A192" s="588"/>
    </row>
    <row r="193" spans="1:1">
      <c r="A193" s="588"/>
    </row>
    <row r="194" spans="1:1">
      <c r="A194" s="588"/>
    </row>
    <row r="195" spans="1:1">
      <c r="A195" s="588"/>
    </row>
    <row r="196" spans="1:1">
      <c r="A196" s="588"/>
    </row>
    <row r="197" spans="1:1">
      <c r="A197" s="588"/>
    </row>
    <row r="198" spans="1:1">
      <c r="A198" s="588"/>
    </row>
    <row r="199" spans="1:1">
      <c r="A199" s="588"/>
    </row>
    <row r="200" spans="1:1">
      <c r="A200" s="588"/>
    </row>
    <row r="201" spans="1:1">
      <c r="A201" s="588"/>
    </row>
    <row r="202" spans="1:1">
      <c r="A202" s="588"/>
    </row>
    <row r="203" spans="1:1">
      <c r="A203" s="588"/>
    </row>
    <row r="204" spans="1:1">
      <c r="A204" s="588"/>
    </row>
    <row r="205" spans="1:1">
      <c r="A205" s="588"/>
    </row>
    <row r="206" spans="1:1">
      <c r="A206" s="588"/>
    </row>
    <row r="207" spans="1:1">
      <c r="A207" s="588"/>
    </row>
    <row r="208" spans="1:1">
      <c r="A208" s="588"/>
    </row>
    <row r="209" spans="1:1">
      <c r="A209" s="588"/>
    </row>
    <row r="210" spans="1:1">
      <c r="A210" s="588"/>
    </row>
    <row r="211" spans="1:1">
      <c r="A211" s="588"/>
    </row>
    <row r="212" spans="1:1">
      <c r="A212" s="588"/>
    </row>
    <row r="213" spans="1:1">
      <c r="A213" s="588"/>
    </row>
    <row r="214" spans="1:1">
      <c r="A214" s="588"/>
    </row>
    <row r="215" spans="1:1">
      <c r="A215" s="588"/>
    </row>
    <row r="216" spans="1:1">
      <c r="A216" s="588"/>
    </row>
    <row r="217" spans="1:1">
      <c r="A217" s="588"/>
    </row>
    <row r="218" spans="1:1">
      <c r="A218" s="588"/>
    </row>
    <row r="219" spans="1:1">
      <c r="A219" s="588"/>
    </row>
    <row r="220" spans="1:1">
      <c r="A220" s="588"/>
    </row>
    <row r="221" spans="1:1">
      <c r="A221" s="588"/>
    </row>
    <row r="222" spans="1:1">
      <c r="A222" s="588"/>
    </row>
    <row r="223" spans="1:1">
      <c r="A223" s="588"/>
    </row>
    <row r="224" spans="1:1">
      <c r="A224" s="588"/>
    </row>
    <row r="225" spans="1:1">
      <c r="A225" s="588"/>
    </row>
    <row r="226" spans="1:1">
      <c r="A226" s="588"/>
    </row>
    <row r="227" spans="1:1">
      <c r="A227" s="588"/>
    </row>
    <row r="228" spans="1:1">
      <c r="A228" s="588"/>
    </row>
    <row r="229" spans="1:1">
      <c r="A229" s="588"/>
    </row>
    <row r="230" spans="1:1">
      <c r="A230" s="588"/>
    </row>
    <row r="231" spans="1:1">
      <c r="A231" s="588"/>
    </row>
    <row r="232" spans="1:1">
      <c r="A232" s="588"/>
    </row>
    <row r="233" spans="1:1">
      <c r="A233" s="588"/>
    </row>
    <row r="234" spans="1:1">
      <c r="A234" s="588"/>
    </row>
    <row r="235" spans="1:1">
      <c r="A235" s="588"/>
    </row>
    <row r="236" spans="1:1">
      <c r="A236" s="588"/>
    </row>
    <row r="237" spans="1:1">
      <c r="A237" s="588"/>
    </row>
    <row r="238" spans="1:1">
      <c r="A238" s="588"/>
    </row>
    <row r="239" spans="1:1">
      <c r="A239" s="588"/>
    </row>
    <row r="240" spans="1:1">
      <c r="A240" s="588"/>
    </row>
    <row r="241" spans="1:1">
      <c r="A241" s="588"/>
    </row>
    <row r="242" spans="1:1">
      <c r="A242" s="588"/>
    </row>
    <row r="243" spans="1:1">
      <c r="A243" s="588"/>
    </row>
    <row r="244" spans="1:1">
      <c r="A244" s="588"/>
    </row>
    <row r="245" spans="1:1">
      <c r="A245" s="588"/>
    </row>
    <row r="246" spans="1:1">
      <c r="A246" s="588"/>
    </row>
    <row r="247" spans="1:1">
      <c r="A247" s="588"/>
    </row>
    <row r="248" spans="1:1">
      <c r="A248" s="588"/>
    </row>
    <row r="249" spans="1:1">
      <c r="A249" s="588"/>
    </row>
    <row r="250" spans="1:1">
      <c r="A250" s="588"/>
    </row>
    <row r="251" spans="1:1">
      <c r="A251" s="588"/>
    </row>
    <row r="252" spans="1:1">
      <c r="A252" s="588"/>
    </row>
    <row r="253" spans="1:1">
      <c r="A253" s="588"/>
    </row>
    <row r="254" spans="1:1">
      <c r="A254" s="588"/>
    </row>
    <row r="255" spans="1:1">
      <c r="A255" s="588"/>
    </row>
    <row r="256" spans="1:1">
      <c r="A256" s="588"/>
    </row>
    <row r="257" spans="1:1">
      <c r="A257" s="588"/>
    </row>
    <row r="258" spans="1:1">
      <c r="A258" s="588"/>
    </row>
    <row r="259" spans="1:1">
      <c r="A259" s="588"/>
    </row>
    <row r="260" spans="1:1">
      <c r="A260" s="588"/>
    </row>
    <row r="261" spans="1:1">
      <c r="A261" s="588"/>
    </row>
    <row r="262" spans="1:1">
      <c r="A262" s="588"/>
    </row>
    <row r="263" spans="1:1">
      <c r="A263" s="588"/>
    </row>
    <row r="264" spans="1:1">
      <c r="A264" s="588"/>
    </row>
    <row r="265" spans="1:1">
      <c r="A265" s="588"/>
    </row>
    <row r="266" spans="1:1">
      <c r="A266" s="588"/>
    </row>
    <row r="267" spans="1:1">
      <c r="A267" s="588"/>
    </row>
    <row r="268" spans="1:1">
      <c r="A268" s="588"/>
    </row>
    <row r="269" spans="1:1">
      <c r="A269" s="588"/>
    </row>
    <row r="270" spans="1:1">
      <c r="A270" s="588"/>
    </row>
    <row r="271" spans="1:1">
      <c r="A271" s="588"/>
    </row>
    <row r="272" spans="1:1">
      <c r="A272" s="588"/>
    </row>
    <row r="273" spans="1:1">
      <c r="A273" s="588"/>
    </row>
    <row r="274" spans="1:1">
      <c r="A274" s="588"/>
    </row>
    <row r="275" spans="1:1">
      <c r="A275" s="588"/>
    </row>
    <row r="276" spans="1:1">
      <c r="A276" s="588"/>
    </row>
    <row r="277" spans="1:1">
      <c r="A277" s="588"/>
    </row>
    <row r="278" spans="1:1">
      <c r="A278" s="588"/>
    </row>
    <row r="279" spans="1:1">
      <c r="A279" s="588"/>
    </row>
    <row r="280" spans="1:1">
      <c r="A280" s="588"/>
    </row>
    <row r="281" spans="1:1">
      <c r="A281" s="588"/>
    </row>
    <row r="282" spans="1:1">
      <c r="A282" s="588"/>
    </row>
    <row r="283" spans="1:1">
      <c r="A283" s="588"/>
    </row>
    <row r="284" spans="1:1">
      <c r="A284" s="588"/>
    </row>
    <row r="285" spans="1:1">
      <c r="A285" s="588"/>
    </row>
    <row r="286" spans="1:1">
      <c r="A286" s="588"/>
    </row>
    <row r="287" spans="1:1">
      <c r="A287" s="588"/>
    </row>
    <row r="288" spans="1:1">
      <c r="A288" s="588"/>
    </row>
    <row r="289" spans="1:1">
      <c r="A289" s="588"/>
    </row>
    <row r="290" spans="1:1">
      <c r="A290" s="588"/>
    </row>
    <row r="291" spans="1:1">
      <c r="A291" s="588"/>
    </row>
    <row r="292" spans="1:1">
      <c r="A292" s="588"/>
    </row>
    <row r="293" spans="1:1">
      <c r="A293" s="588"/>
    </row>
    <row r="294" spans="1:1">
      <c r="A294" s="588"/>
    </row>
    <row r="295" spans="1:1">
      <c r="A295" s="588"/>
    </row>
    <row r="296" spans="1:1">
      <c r="A296" s="588"/>
    </row>
    <row r="297" spans="1:1">
      <c r="A297" s="588"/>
    </row>
    <row r="298" spans="1:1">
      <c r="A298" s="588"/>
    </row>
    <row r="299" spans="1:1">
      <c r="A299" s="588"/>
    </row>
    <row r="300" spans="1:1">
      <c r="A300" s="588"/>
    </row>
    <row r="301" spans="1:1">
      <c r="A301" s="588"/>
    </row>
    <row r="302" spans="1:1">
      <c r="A302" s="588"/>
    </row>
    <row r="303" spans="1:1">
      <c r="A303" s="588"/>
    </row>
    <row r="304" spans="1:1">
      <c r="A304" s="588"/>
    </row>
    <row r="305" spans="1:1">
      <c r="A305" s="588"/>
    </row>
    <row r="306" spans="1:1">
      <c r="A306" s="588"/>
    </row>
    <row r="307" spans="1:1">
      <c r="A307" s="588"/>
    </row>
    <row r="308" spans="1:1">
      <c r="A308" s="588"/>
    </row>
    <row r="309" spans="1:1">
      <c r="A309" s="588"/>
    </row>
    <row r="310" spans="1:1">
      <c r="A310" s="588"/>
    </row>
    <row r="311" spans="1:1">
      <c r="A311" s="588"/>
    </row>
    <row r="312" spans="1:1">
      <c r="A312" s="588"/>
    </row>
    <row r="313" spans="1:1">
      <c r="A313" s="588"/>
    </row>
    <row r="314" spans="1:1">
      <c r="A314" s="588"/>
    </row>
    <row r="315" spans="1:1">
      <c r="A315" s="588"/>
    </row>
    <row r="316" spans="1:1">
      <c r="A316" s="588"/>
    </row>
    <row r="317" spans="1:1">
      <c r="A317" s="588"/>
    </row>
    <row r="318" spans="1:1">
      <c r="A318" s="588"/>
    </row>
    <row r="319" spans="1:1">
      <c r="A319" s="588"/>
    </row>
    <row r="320" spans="1:1">
      <c r="A320" s="588"/>
    </row>
    <row r="321" spans="1:1">
      <c r="A321" s="588"/>
    </row>
    <row r="322" spans="1:1">
      <c r="A322" s="588"/>
    </row>
    <row r="323" spans="1:1">
      <c r="A323" s="588"/>
    </row>
    <row r="324" spans="1:1">
      <c r="A324" s="588"/>
    </row>
    <row r="325" spans="1:1">
      <c r="A325" s="588"/>
    </row>
    <row r="326" spans="1:1">
      <c r="A326" s="588"/>
    </row>
    <row r="327" spans="1:1">
      <c r="A327" s="588"/>
    </row>
    <row r="328" spans="1:1">
      <c r="A328" s="588"/>
    </row>
    <row r="329" spans="1:1">
      <c r="A329" s="588"/>
    </row>
    <row r="330" spans="1:1">
      <c r="A330" s="588"/>
    </row>
    <row r="331" spans="1:1">
      <c r="A331" s="588"/>
    </row>
    <row r="332" spans="1:1">
      <c r="A332" s="588"/>
    </row>
    <row r="333" spans="1:1">
      <c r="A333" s="588"/>
    </row>
    <row r="334" spans="1:1">
      <c r="A334" s="588"/>
    </row>
    <row r="335" spans="1:1">
      <c r="A335" s="588"/>
    </row>
    <row r="336" spans="1:1">
      <c r="A336" s="588"/>
    </row>
    <row r="337" spans="1:1">
      <c r="A337" s="588"/>
    </row>
    <row r="338" spans="1:1">
      <c r="A338" s="588"/>
    </row>
    <row r="339" spans="1:1">
      <c r="A339" s="588"/>
    </row>
    <row r="340" spans="1:1">
      <c r="A340" s="588"/>
    </row>
    <row r="341" spans="1:1">
      <c r="A341" s="588"/>
    </row>
    <row r="342" spans="1:1">
      <c r="A342" s="588"/>
    </row>
    <row r="343" spans="1:1">
      <c r="A343" s="588"/>
    </row>
    <row r="344" spans="1:1">
      <c r="A344" s="588"/>
    </row>
    <row r="345" spans="1:1">
      <c r="A345" s="588"/>
    </row>
    <row r="346" spans="1:1">
      <c r="A346" s="588"/>
    </row>
    <row r="347" spans="1:1">
      <c r="A347" s="588"/>
    </row>
    <row r="348" spans="1:1">
      <c r="A348" s="588"/>
    </row>
    <row r="349" spans="1:1">
      <c r="A349" s="588"/>
    </row>
    <row r="350" spans="1:1">
      <c r="A350" s="588"/>
    </row>
    <row r="351" spans="1:1">
      <c r="A351" s="588"/>
    </row>
    <row r="352" spans="1:1">
      <c r="A352" s="588"/>
    </row>
    <row r="353" spans="1:1">
      <c r="A353" s="588"/>
    </row>
    <row r="354" spans="1:1">
      <c r="A354" s="588"/>
    </row>
    <row r="355" spans="1:1">
      <c r="A355" s="588"/>
    </row>
    <row r="356" spans="1:1">
      <c r="A356" s="588"/>
    </row>
    <row r="357" spans="1:1">
      <c r="A357" s="588"/>
    </row>
    <row r="358" spans="1:1">
      <c r="A358" s="588"/>
    </row>
    <row r="359" spans="1:1">
      <c r="A359" s="588"/>
    </row>
    <row r="360" spans="1:1">
      <c r="A360" s="588"/>
    </row>
    <row r="361" spans="1:1">
      <c r="A361" s="588"/>
    </row>
    <row r="362" spans="1:1">
      <c r="A362" s="588"/>
    </row>
    <row r="363" spans="1:1">
      <c r="A363" s="588"/>
    </row>
    <row r="364" spans="1:1">
      <c r="A364" s="588"/>
    </row>
    <row r="365" spans="1:1">
      <c r="A365" s="588"/>
    </row>
    <row r="366" spans="1:1">
      <c r="A366" s="588"/>
    </row>
    <row r="367" spans="1:1">
      <c r="A367" s="588"/>
    </row>
    <row r="368" spans="1:1">
      <c r="A368" s="588"/>
    </row>
    <row r="369" spans="1:1">
      <c r="A369" s="588"/>
    </row>
    <row r="370" spans="1:1">
      <c r="A370" s="588"/>
    </row>
    <row r="371" spans="1:1">
      <c r="A371" s="588"/>
    </row>
    <row r="372" spans="1:1">
      <c r="A372" s="588"/>
    </row>
    <row r="373" spans="1:1">
      <c r="A373" s="588"/>
    </row>
    <row r="374" spans="1:1">
      <c r="A374" s="588"/>
    </row>
    <row r="375" spans="1:1">
      <c r="A375" s="588"/>
    </row>
    <row r="376" spans="1:1">
      <c r="A376" s="588"/>
    </row>
    <row r="377" spans="1:1">
      <c r="A377" s="588"/>
    </row>
    <row r="378" spans="1:1">
      <c r="A378" s="588"/>
    </row>
    <row r="379" spans="1:1">
      <c r="A379" s="588"/>
    </row>
    <row r="380" spans="1:1">
      <c r="A380" s="588"/>
    </row>
    <row r="381" spans="1:1">
      <c r="A381" s="588"/>
    </row>
    <row r="382" spans="1:1">
      <c r="A382" s="588"/>
    </row>
    <row r="383" spans="1:1">
      <c r="A383" s="588"/>
    </row>
    <row r="384" spans="1:1">
      <c r="A384" s="588"/>
    </row>
    <row r="385" spans="1:1">
      <c r="A385" s="588"/>
    </row>
    <row r="386" spans="1:1">
      <c r="A386" s="588"/>
    </row>
    <row r="387" spans="1:1">
      <c r="A387" s="588"/>
    </row>
    <row r="388" spans="1:1">
      <c r="A388" s="588"/>
    </row>
    <row r="389" spans="1:1">
      <c r="A389" s="588"/>
    </row>
    <row r="390" spans="1:1">
      <c r="A390" s="588"/>
    </row>
    <row r="391" spans="1:1">
      <c r="A391" s="588"/>
    </row>
    <row r="392" spans="1:1">
      <c r="A392" s="588"/>
    </row>
    <row r="393" spans="1:1">
      <c r="A393" s="588"/>
    </row>
    <row r="394" spans="1:1">
      <c r="A394" s="588"/>
    </row>
    <row r="395" spans="1:1">
      <c r="A395" s="588"/>
    </row>
    <row r="396" spans="1:1">
      <c r="A396" s="588"/>
    </row>
    <row r="397" spans="1:1">
      <c r="A397" s="588"/>
    </row>
    <row r="398" spans="1:1">
      <c r="A398" s="588"/>
    </row>
    <row r="399" spans="1:1">
      <c r="A399" s="588"/>
    </row>
    <row r="400" spans="1:1">
      <c r="A400" s="588"/>
    </row>
    <row r="401" spans="1:1">
      <c r="A401" s="588"/>
    </row>
    <row r="402" spans="1:1">
      <c r="A402" s="588"/>
    </row>
    <row r="403" spans="1:1">
      <c r="A403" s="588"/>
    </row>
    <row r="404" spans="1:1">
      <c r="A404" s="588"/>
    </row>
    <row r="405" spans="1:1">
      <c r="A405" s="588"/>
    </row>
    <row r="406" spans="1:1">
      <c r="A406" s="588"/>
    </row>
    <row r="407" spans="1:1">
      <c r="A407" s="588"/>
    </row>
    <row r="408" spans="1:1">
      <c r="A408" s="588"/>
    </row>
    <row r="409" spans="1:1">
      <c r="A409" s="588"/>
    </row>
    <row r="410" spans="1:1">
      <c r="A410" s="588"/>
    </row>
    <row r="411" spans="1:1">
      <c r="A411" s="588"/>
    </row>
    <row r="412" spans="1:1">
      <c r="A412" s="588"/>
    </row>
    <row r="413" spans="1:1">
      <c r="A413" s="588"/>
    </row>
    <row r="414" spans="1:1">
      <c r="A414" s="588"/>
    </row>
    <row r="415" spans="1:1">
      <c r="A415" s="588"/>
    </row>
    <row r="416" spans="1:1">
      <c r="A416" s="588"/>
    </row>
    <row r="417" spans="1:1">
      <c r="A417" s="588"/>
    </row>
    <row r="418" spans="1:1">
      <c r="A418" s="588"/>
    </row>
    <row r="419" spans="1:1">
      <c r="A419" s="588"/>
    </row>
    <row r="420" spans="1:1">
      <c r="A420" s="588"/>
    </row>
    <row r="421" spans="1:1">
      <c r="A421" s="588"/>
    </row>
    <row r="422" spans="1:1">
      <c r="A422" s="588"/>
    </row>
    <row r="423" spans="1:1">
      <c r="A423" s="588"/>
    </row>
    <row r="424" spans="1:1">
      <c r="A424" s="588"/>
    </row>
    <row r="425" spans="1:1">
      <c r="A425" s="588"/>
    </row>
    <row r="426" spans="1:1">
      <c r="A426" s="588"/>
    </row>
    <row r="427" spans="1:1">
      <c r="A427" s="588"/>
    </row>
    <row r="428" spans="1:1">
      <c r="A428" s="588"/>
    </row>
    <row r="429" spans="1:1">
      <c r="A429" s="588"/>
    </row>
    <row r="430" spans="1:1">
      <c r="A430" s="588"/>
    </row>
    <row r="431" spans="1:1">
      <c r="A431" s="588"/>
    </row>
    <row r="432" spans="1:1">
      <c r="A432" s="588"/>
    </row>
    <row r="433" spans="1:1">
      <c r="A433" s="588"/>
    </row>
    <row r="434" spans="1:1">
      <c r="A434" s="588"/>
    </row>
    <row r="435" spans="1:1">
      <c r="A435" s="588"/>
    </row>
    <row r="436" spans="1:1">
      <c r="A436" s="588"/>
    </row>
    <row r="437" spans="1:1">
      <c r="A437" s="588"/>
    </row>
    <row r="438" spans="1:1">
      <c r="A438" s="588"/>
    </row>
    <row r="439" spans="1:1">
      <c r="A439" s="588"/>
    </row>
    <row r="440" spans="1:1">
      <c r="A440" s="588"/>
    </row>
    <row r="441" spans="1:1">
      <c r="A441" s="588"/>
    </row>
    <row r="442" spans="1:1">
      <c r="A442" s="588"/>
    </row>
    <row r="443" spans="1:1">
      <c r="A443" s="588"/>
    </row>
    <row r="444" spans="1:1">
      <c r="A444" s="588"/>
    </row>
    <row r="445" spans="1:1">
      <c r="A445" s="588"/>
    </row>
    <row r="446" spans="1:1">
      <c r="A446" s="588"/>
    </row>
    <row r="447" spans="1:1">
      <c r="A447" s="588"/>
    </row>
    <row r="448" spans="1:1">
      <c r="A448" s="588"/>
    </row>
    <row r="449" spans="1:1">
      <c r="A449" s="588"/>
    </row>
    <row r="450" spans="1:1">
      <c r="A450" s="588"/>
    </row>
    <row r="451" spans="1:1">
      <c r="A451" s="588"/>
    </row>
    <row r="452" spans="1:1">
      <c r="A452" s="588"/>
    </row>
    <row r="453" spans="1:1">
      <c r="A453" s="588"/>
    </row>
    <row r="454" spans="1:1">
      <c r="A454" s="588"/>
    </row>
    <row r="455" spans="1:1">
      <c r="A455" s="588"/>
    </row>
    <row r="456" spans="1:1">
      <c r="A456" s="588"/>
    </row>
    <row r="457" spans="1:1">
      <c r="A457" s="588"/>
    </row>
    <row r="458" spans="1:1">
      <c r="A458" s="588"/>
    </row>
    <row r="459" spans="1:1">
      <c r="A459" s="588"/>
    </row>
    <row r="460" spans="1:1">
      <c r="A460" s="588"/>
    </row>
    <row r="461" spans="1:1">
      <c r="A461" s="588"/>
    </row>
    <row r="462" spans="1:1">
      <c r="A462" s="588"/>
    </row>
    <row r="463" spans="1:1">
      <c r="A463" s="588"/>
    </row>
    <row r="464" spans="1:1">
      <c r="A464" s="588"/>
    </row>
    <row r="465" spans="1:1">
      <c r="A465" s="588"/>
    </row>
    <row r="466" spans="1:1">
      <c r="A466" s="588"/>
    </row>
    <row r="467" spans="1:1">
      <c r="A467" s="588"/>
    </row>
    <row r="468" spans="1:1">
      <c r="A468" s="588"/>
    </row>
    <row r="469" spans="1:1">
      <c r="A469" s="588"/>
    </row>
    <row r="470" spans="1:1">
      <c r="A470" s="588"/>
    </row>
    <row r="471" spans="1:1">
      <c r="A471" s="588"/>
    </row>
    <row r="472" spans="1:1">
      <c r="A472" s="588"/>
    </row>
    <row r="473" spans="1:1">
      <c r="A473" s="588"/>
    </row>
    <row r="474" spans="1:1">
      <c r="A474" s="588"/>
    </row>
    <row r="475" spans="1:1">
      <c r="A475" s="588"/>
    </row>
    <row r="476" spans="1:1">
      <c r="A476" s="588"/>
    </row>
    <row r="477" spans="1:1">
      <c r="A477" s="588"/>
    </row>
    <row r="478" spans="1:1">
      <c r="A478" s="588"/>
    </row>
    <row r="479" spans="1:1">
      <c r="A479" s="588"/>
    </row>
    <row r="480" spans="1:1">
      <c r="A480" s="588"/>
    </row>
    <row r="481" spans="1:1">
      <c r="A481" s="588"/>
    </row>
    <row r="482" spans="1:1">
      <c r="A482" s="588"/>
    </row>
    <row r="483" spans="1:1">
      <c r="A483" s="588"/>
    </row>
    <row r="484" spans="1:1">
      <c r="A484" s="588"/>
    </row>
    <row r="485" spans="1:1">
      <c r="A485" s="588"/>
    </row>
    <row r="486" spans="1:1">
      <c r="A486" s="588"/>
    </row>
    <row r="487" spans="1:1">
      <c r="A487" s="588"/>
    </row>
    <row r="488" spans="1:1">
      <c r="A488" s="588"/>
    </row>
    <row r="489" spans="1:1">
      <c r="A489" s="588"/>
    </row>
    <row r="490" spans="1:1">
      <c r="A490" s="588"/>
    </row>
    <row r="491" spans="1:1">
      <c r="A491" s="588"/>
    </row>
    <row r="492" spans="1:1">
      <c r="A492" s="588"/>
    </row>
    <row r="493" spans="1:1">
      <c r="A493" s="588"/>
    </row>
    <row r="494" spans="1:1">
      <c r="A494" s="588"/>
    </row>
    <row r="495" spans="1:1">
      <c r="A495" s="588"/>
    </row>
    <row r="496" spans="1:1">
      <c r="A496" s="588"/>
    </row>
    <row r="497" spans="1:1">
      <c r="A497" s="588"/>
    </row>
    <row r="498" spans="1:1">
      <c r="A498" s="588"/>
    </row>
    <row r="499" spans="1:1">
      <c r="A499" s="588"/>
    </row>
    <row r="500" spans="1:1">
      <c r="A500" s="588"/>
    </row>
    <row r="501" spans="1:1">
      <c r="A501" s="588"/>
    </row>
    <row r="502" spans="1:1">
      <c r="A502" s="588"/>
    </row>
    <row r="503" spans="1:1">
      <c r="A503" s="588"/>
    </row>
    <row r="504" spans="1:1">
      <c r="A504" s="588"/>
    </row>
    <row r="505" spans="1:1">
      <c r="A505" s="588"/>
    </row>
    <row r="506" spans="1:1">
      <c r="A506" s="588"/>
    </row>
    <row r="507" spans="1:1">
      <c r="A507" s="588"/>
    </row>
    <row r="508" spans="1:1">
      <c r="A508" s="588"/>
    </row>
    <row r="509" spans="1:1">
      <c r="A509" s="588"/>
    </row>
    <row r="510" spans="1:1">
      <c r="A510" s="588"/>
    </row>
    <row r="511" spans="1:1">
      <c r="A511" s="588"/>
    </row>
    <row r="512" spans="1:1">
      <c r="A512" s="588"/>
    </row>
    <row r="513" spans="1:1">
      <c r="A513" s="588"/>
    </row>
    <row r="514" spans="1:1">
      <c r="A514" s="588"/>
    </row>
    <row r="515" spans="1:1">
      <c r="A515" s="588"/>
    </row>
    <row r="516" spans="1:1">
      <c r="A516" s="588"/>
    </row>
    <row r="517" spans="1:1">
      <c r="A517" s="588"/>
    </row>
    <row r="518" spans="1:1">
      <c r="A518" s="588"/>
    </row>
    <row r="519" spans="1:1">
      <c r="A519" s="588"/>
    </row>
    <row r="520" spans="1:1">
      <c r="A520" s="588"/>
    </row>
    <row r="521" spans="1:1">
      <c r="A521" s="588"/>
    </row>
    <row r="522" spans="1:1">
      <c r="A522" s="588"/>
    </row>
    <row r="523" spans="1:1">
      <c r="A523" s="588"/>
    </row>
    <row r="524" spans="1:1">
      <c r="A524" s="588"/>
    </row>
    <row r="525" spans="1:1">
      <c r="A525" s="588"/>
    </row>
    <row r="526" spans="1:1">
      <c r="A526" s="588"/>
    </row>
    <row r="527" spans="1:1">
      <c r="A527" s="588"/>
    </row>
    <row r="528" spans="1:1">
      <c r="A528" s="588"/>
    </row>
    <row r="529" spans="1:1">
      <c r="A529" s="588"/>
    </row>
    <row r="530" spans="1:1">
      <c r="A530" s="588"/>
    </row>
    <row r="531" spans="1:1">
      <c r="A531" s="588"/>
    </row>
    <row r="532" spans="1:1">
      <c r="A532" s="588"/>
    </row>
    <row r="533" spans="1:1">
      <c r="A533" s="588"/>
    </row>
    <row r="534" spans="1:1">
      <c r="A534" s="588"/>
    </row>
    <row r="535" spans="1:1">
      <c r="A535" s="588"/>
    </row>
    <row r="536" spans="1:1">
      <c r="A536" s="588"/>
    </row>
    <row r="537" spans="1:1">
      <c r="A537" s="588"/>
    </row>
    <row r="538" spans="1:1">
      <c r="A538" s="588"/>
    </row>
    <row r="539" spans="1:1">
      <c r="A539" s="588"/>
    </row>
    <row r="540" spans="1:1">
      <c r="A540" s="588"/>
    </row>
    <row r="541" spans="1:1">
      <c r="A541" s="588"/>
    </row>
    <row r="542" spans="1:1">
      <c r="A542" s="588"/>
    </row>
    <row r="543" spans="1:1">
      <c r="A543" s="588"/>
    </row>
    <row r="544" spans="1:1">
      <c r="A544" s="588"/>
    </row>
    <row r="545" spans="1:1">
      <c r="A545" s="588"/>
    </row>
    <row r="546" spans="1:1">
      <c r="A546" s="588"/>
    </row>
    <row r="547" spans="1:1">
      <c r="A547" s="588"/>
    </row>
    <row r="548" spans="1:1">
      <c r="A548" s="588"/>
    </row>
    <row r="549" spans="1:1">
      <c r="A549" s="588"/>
    </row>
    <row r="550" spans="1:1">
      <c r="A550" s="588"/>
    </row>
    <row r="551" spans="1:1">
      <c r="A551" s="588"/>
    </row>
    <row r="552" spans="1:1">
      <c r="A552" s="588"/>
    </row>
    <row r="553" spans="1:1">
      <c r="A553" s="588"/>
    </row>
    <row r="554" spans="1:1">
      <c r="A554" s="588"/>
    </row>
    <row r="555" spans="1:1">
      <c r="A555" s="588"/>
    </row>
    <row r="556" spans="1:1">
      <c r="A556" s="588"/>
    </row>
    <row r="557" spans="1:1">
      <c r="A557" s="588"/>
    </row>
    <row r="558" spans="1:1">
      <c r="A558" s="588"/>
    </row>
    <row r="559" spans="1:1">
      <c r="A559" s="588"/>
    </row>
    <row r="560" spans="1:1">
      <c r="A560" s="588"/>
    </row>
    <row r="561" spans="1:1">
      <c r="A561" s="588"/>
    </row>
    <row r="562" spans="1:1">
      <c r="A562" s="588"/>
    </row>
    <row r="563" spans="1:1">
      <c r="A563" s="588"/>
    </row>
    <row r="564" spans="1:1">
      <c r="A564" s="588"/>
    </row>
    <row r="565" spans="1:1">
      <c r="A565" s="588"/>
    </row>
    <row r="566" spans="1:1">
      <c r="A566" s="588"/>
    </row>
    <row r="567" spans="1:1">
      <c r="A567" s="588"/>
    </row>
    <row r="568" spans="1:1">
      <c r="A568" s="588"/>
    </row>
    <row r="569" spans="1:1">
      <c r="A569" s="588"/>
    </row>
    <row r="570" spans="1:1">
      <c r="A570" s="588"/>
    </row>
    <row r="571" spans="1:1">
      <c r="A571" s="588"/>
    </row>
    <row r="572" spans="1:1">
      <c r="A572" s="588"/>
    </row>
    <row r="573" spans="1:1">
      <c r="A573" s="588"/>
    </row>
    <row r="574" spans="1:1">
      <c r="A574" s="588"/>
    </row>
    <row r="575" spans="1:1">
      <c r="A575" s="588"/>
    </row>
    <row r="576" spans="1:1">
      <c r="A576" s="588"/>
    </row>
    <row r="577" spans="1:1">
      <c r="A577" s="588"/>
    </row>
    <row r="578" spans="1:1">
      <c r="A578" s="588"/>
    </row>
    <row r="579" spans="1:1">
      <c r="A579" s="588"/>
    </row>
    <row r="580" spans="1:1">
      <c r="A580" s="588"/>
    </row>
    <row r="581" spans="1:1">
      <c r="A581" s="588"/>
    </row>
    <row r="582" spans="1:1">
      <c r="A582" s="588"/>
    </row>
    <row r="583" spans="1:1">
      <c r="A583" s="588"/>
    </row>
    <row r="584" spans="1:1">
      <c r="A584" s="588"/>
    </row>
    <row r="585" spans="1:1">
      <c r="A585" s="588"/>
    </row>
    <row r="586" spans="1:1">
      <c r="A586" s="588"/>
    </row>
    <row r="587" spans="1:1">
      <c r="A587" s="588"/>
    </row>
    <row r="588" spans="1:1">
      <c r="A588" s="588"/>
    </row>
    <row r="589" spans="1:1">
      <c r="A589" s="588"/>
    </row>
    <row r="590" spans="1:1">
      <c r="A590" s="588"/>
    </row>
    <row r="591" spans="1:1">
      <c r="A591" s="588"/>
    </row>
    <row r="592" spans="1:1">
      <c r="A592" s="588"/>
    </row>
    <row r="593" spans="1:1">
      <c r="A593" s="588"/>
    </row>
    <row r="594" spans="1:1">
      <c r="A594" s="588"/>
    </row>
    <row r="595" spans="1:1">
      <c r="A595" s="588"/>
    </row>
    <row r="596" spans="1:1">
      <c r="A596" s="588"/>
    </row>
    <row r="597" spans="1:1">
      <c r="A597" s="588"/>
    </row>
    <row r="598" spans="1:1">
      <c r="A598" s="588"/>
    </row>
    <row r="599" spans="1:1">
      <c r="A599" s="588"/>
    </row>
    <row r="600" spans="1:1">
      <c r="A600" s="588"/>
    </row>
    <row r="601" spans="1:1">
      <c r="A601" s="588"/>
    </row>
    <row r="602" spans="1:1">
      <c r="A602" s="588"/>
    </row>
    <row r="603" spans="1:1">
      <c r="A603" s="588"/>
    </row>
    <row r="604" spans="1:1">
      <c r="A604" s="588"/>
    </row>
    <row r="605" spans="1:1">
      <c r="A605" s="588"/>
    </row>
    <row r="606" spans="1:1">
      <c r="A606" s="588"/>
    </row>
    <row r="607" spans="1:1">
      <c r="A607" s="588"/>
    </row>
    <row r="608" spans="1:1">
      <c r="A608" s="588"/>
    </row>
    <row r="609" spans="1:1">
      <c r="A609" s="588"/>
    </row>
    <row r="610" spans="1:1">
      <c r="A610" s="588"/>
    </row>
    <row r="611" spans="1:1">
      <c r="A611" s="588"/>
    </row>
    <row r="612" spans="1:1">
      <c r="A612" s="588"/>
    </row>
    <row r="613" spans="1:1">
      <c r="A613" s="588"/>
    </row>
    <row r="614" spans="1:1">
      <c r="A614" s="588"/>
    </row>
    <row r="615" spans="1:1">
      <c r="A615" s="588"/>
    </row>
    <row r="616" spans="1:1">
      <c r="A616" s="588"/>
    </row>
    <row r="617" spans="1:1">
      <c r="A617" s="588"/>
    </row>
    <row r="618" spans="1:1">
      <c r="A618" s="588"/>
    </row>
    <row r="619" spans="1:1">
      <c r="A619" s="588"/>
    </row>
    <row r="620" spans="1:1">
      <c r="A620" s="588"/>
    </row>
    <row r="621" spans="1:1">
      <c r="A621" s="588"/>
    </row>
    <row r="622" spans="1:1">
      <c r="A622" s="588"/>
    </row>
    <row r="623" spans="1:1">
      <c r="A623" s="588"/>
    </row>
    <row r="624" spans="1:1">
      <c r="A624" s="588"/>
    </row>
    <row r="625" spans="1:1">
      <c r="A625" s="588"/>
    </row>
    <row r="626" spans="1:1">
      <c r="A626" s="588"/>
    </row>
    <row r="627" spans="1:1">
      <c r="A627" s="588"/>
    </row>
    <row r="628" spans="1:1">
      <c r="A628" s="588"/>
    </row>
    <row r="629" spans="1:1">
      <c r="A629" s="588"/>
    </row>
    <row r="630" spans="1:1">
      <c r="A630" s="588"/>
    </row>
    <row r="631" spans="1:1">
      <c r="A631" s="588"/>
    </row>
    <row r="632" spans="1:1">
      <c r="A632" s="588"/>
    </row>
    <row r="633" spans="1:1">
      <c r="A633" s="588"/>
    </row>
    <row r="634" spans="1:1">
      <c r="A634" s="588"/>
    </row>
    <row r="635" spans="1:1">
      <c r="A635" s="588"/>
    </row>
    <row r="636" spans="1:1">
      <c r="A636" s="588"/>
    </row>
    <row r="637" spans="1:1">
      <c r="A637" s="588"/>
    </row>
    <row r="638" spans="1:1">
      <c r="A638" s="588"/>
    </row>
    <row r="639" spans="1:1">
      <c r="A639" s="588"/>
    </row>
    <row r="640" spans="1:1">
      <c r="A640" s="588"/>
    </row>
    <row r="641" spans="1:1">
      <c r="A641" s="588"/>
    </row>
    <row r="642" spans="1:1">
      <c r="A642" s="588"/>
    </row>
    <row r="643" spans="1:1">
      <c r="A643" s="588"/>
    </row>
    <row r="644" spans="1:1">
      <c r="A644" s="588"/>
    </row>
    <row r="645" spans="1:1">
      <c r="A645" s="588"/>
    </row>
    <row r="646" spans="1:1">
      <c r="A646" s="588"/>
    </row>
    <row r="647" spans="1:1">
      <c r="A647" s="588"/>
    </row>
    <row r="648" spans="1:1">
      <c r="A648" s="588"/>
    </row>
    <row r="649" spans="1:1">
      <c r="A649" s="588"/>
    </row>
    <row r="650" spans="1:1">
      <c r="A650" s="588"/>
    </row>
    <row r="651" spans="1:1">
      <c r="A651" s="588"/>
    </row>
    <row r="652" spans="1:1">
      <c r="A652" s="588"/>
    </row>
    <row r="653" spans="1:1">
      <c r="A653" s="588"/>
    </row>
    <row r="654" spans="1:1">
      <c r="A654" s="588"/>
    </row>
    <row r="655" spans="1:1">
      <c r="A655" s="588"/>
    </row>
    <row r="656" spans="1:1">
      <c r="A656" s="588"/>
    </row>
    <row r="657" spans="1:1">
      <c r="A657" s="588"/>
    </row>
    <row r="658" spans="1:1">
      <c r="A658" s="588"/>
    </row>
    <row r="659" spans="1:1">
      <c r="A659" s="588"/>
    </row>
    <row r="660" spans="1:1">
      <c r="A660" s="588"/>
    </row>
    <row r="661" spans="1:1">
      <c r="A661" s="588"/>
    </row>
    <row r="662" spans="1:1">
      <c r="A662" s="588"/>
    </row>
    <row r="663" spans="1:1">
      <c r="A663" s="588"/>
    </row>
    <row r="664" spans="1:1">
      <c r="A664" s="588"/>
    </row>
    <row r="665" spans="1:1">
      <c r="A665" s="588"/>
    </row>
    <row r="666" spans="1:1">
      <c r="A666" s="588"/>
    </row>
    <row r="667" spans="1:1">
      <c r="A667" s="588"/>
    </row>
    <row r="668" spans="1:1">
      <c r="A668" s="588"/>
    </row>
    <row r="669" spans="1:1">
      <c r="A669" s="588"/>
    </row>
    <row r="670" spans="1:1">
      <c r="A670" s="588"/>
    </row>
    <row r="671" spans="1:1">
      <c r="A671" s="588"/>
    </row>
    <row r="672" spans="1:1">
      <c r="A672" s="588"/>
    </row>
    <row r="673" spans="1:1">
      <c r="A673" s="588"/>
    </row>
    <row r="674" spans="1:1">
      <c r="A674" s="588"/>
    </row>
    <row r="675" spans="1:1">
      <c r="A675" s="588"/>
    </row>
    <row r="676" spans="1:1">
      <c r="A676" s="588"/>
    </row>
    <row r="677" spans="1:1">
      <c r="A677" s="588"/>
    </row>
    <row r="678" spans="1:1">
      <c r="A678" s="588"/>
    </row>
    <row r="679" spans="1:1">
      <c r="A679" s="588"/>
    </row>
    <row r="680" spans="1:1">
      <c r="A680" s="588"/>
    </row>
    <row r="681" spans="1:1">
      <c r="A681" s="588"/>
    </row>
    <row r="682" spans="1:1">
      <c r="A682" s="588"/>
    </row>
    <row r="683" spans="1:1">
      <c r="A683" s="588"/>
    </row>
    <row r="684" spans="1:1">
      <c r="A684" s="588"/>
    </row>
    <row r="685" spans="1:1">
      <c r="A685" s="588"/>
    </row>
    <row r="686" spans="1:1">
      <c r="A686" s="588"/>
    </row>
    <row r="687" spans="1:1">
      <c r="A687" s="588"/>
    </row>
    <row r="688" spans="1:1">
      <c r="A688" s="588"/>
    </row>
    <row r="689" spans="1:1">
      <c r="A689" s="588"/>
    </row>
    <row r="690" spans="1:1">
      <c r="A690" s="588"/>
    </row>
    <row r="691" spans="1:1">
      <c r="A691" s="588"/>
    </row>
    <row r="692" spans="1:1">
      <c r="A692" s="588"/>
    </row>
    <row r="693" spans="1:1">
      <c r="A693" s="588"/>
    </row>
    <row r="694" spans="1:1">
      <c r="A694" s="588"/>
    </row>
    <row r="695" spans="1:1">
      <c r="A695" s="588"/>
    </row>
    <row r="696" spans="1:1">
      <c r="A696" s="588"/>
    </row>
    <row r="697" spans="1:1">
      <c r="A697" s="588"/>
    </row>
    <row r="698" spans="1:1">
      <c r="A698" s="588"/>
    </row>
    <row r="699" spans="1:1">
      <c r="A699" s="588"/>
    </row>
    <row r="700" spans="1:1">
      <c r="A700" s="588"/>
    </row>
    <row r="701" spans="1:1">
      <c r="A701" s="588"/>
    </row>
    <row r="702" spans="1:1">
      <c r="A702" s="588"/>
    </row>
    <row r="703" spans="1:1">
      <c r="A703" s="588"/>
    </row>
    <row r="704" spans="1:1">
      <c r="A704" s="588"/>
    </row>
    <row r="705" spans="1:1">
      <c r="A705" s="588"/>
    </row>
    <row r="706" spans="1:1">
      <c r="A706" s="588"/>
    </row>
    <row r="707" spans="1:1">
      <c r="A707" s="588"/>
    </row>
    <row r="708" spans="1:1">
      <c r="A708" s="588"/>
    </row>
    <row r="709" spans="1:1">
      <c r="A709" s="588"/>
    </row>
    <row r="710" spans="1:1">
      <c r="A710" s="588"/>
    </row>
    <row r="711" spans="1:1">
      <c r="A711" s="588"/>
    </row>
    <row r="712" spans="1:1">
      <c r="A712" s="588"/>
    </row>
    <row r="713" spans="1:1">
      <c r="A713" s="588"/>
    </row>
    <row r="714" spans="1:1">
      <c r="A714" s="588"/>
    </row>
    <row r="715" spans="1:1">
      <c r="A715" s="588"/>
    </row>
    <row r="716" spans="1:1">
      <c r="A716" s="588"/>
    </row>
    <row r="717" spans="1:1">
      <c r="A717" s="588"/>
    </row>
    <row r="718" spans="1:1">
      <c r="A718" s="588"/>
    </row>
    <row r="719" spans="1:1">
      <c r="A719" s="588"/>
    </row>
    <row r="720" spans="1:1">
      <c r="A720" s="588"/>
    </row>
    <row r="721" spans="1:1">
      <c r="A721" s="588"/>
    </row>
    <row r="722" spans="1:1">
      <c r="A722" s="588"/>
    </row>
    <row r="723" spans="1:1">
      <c r="A723" s="588"/>
    </row>
    <row r="724" spans="1:1">
      <c r="A724" s="588"/>
    </row>
    <row r="725" spans="1:1">
      <c r="A725" s="588"/>
    </row>
    <row r="726" spans="1:1">
      <c r="A726" s="588"/>
    </row>
    <row r="727" spans="1:1">
      <c r="A727" s="588"/>
    </row>
    <row r="728" spans="1:1">
      <c r="A728" s="588"/>
    </row>
    <row r="729" spans="1:1">
      <c r="A729" s="588"/>
    </row>
    <row r="730" spans="1:1">
      <c r="A730" s="588"/>
    </row>
    <row r="731" spans="1:1">
      <c r="A731" s="588"/>
    </row>
    <row r="732" spans="1:1">
      <c r="A732" s="588"/>
    </row>
    <row r="733" spans="1:1">
      <c r="A733" s="588"/>
    </row>
    <row r="734" spans="1:1">
      <c r="A734" s="588"/>
    </row>
    <row r="735" spans="1:1">
      <c r="A735" s="588"/>
    </row>
    <row r="736" spans="1:1">
      <c r="A736" s="588"/>
    </row>
    <row r="737" spans="1:1">
      <c r="A737" s="588"/>
    </row>
    <row r="738" spans="1:1">
      <c r="A738" s="588"/>
    </row>
    <row r="739" spans="1:1">
      <c r="A739" s="588"/>
    </row>
    <row r="740" spans="1:1">
      <c r="A740" s="588"/>
    </row>
    <row r="741" spans="1:1">
      <c r="A741" s="588"/>
    </row>
    <row r="742" spans="1:1">
      <c r="A742" s="588"/>
    </row>
    <row r="743" spans="1:1">
      <c r="A743" s="588"/>
    </row>
    <row r="744" spans="1:1">
      <c r="A744" s="588"/>
    </row>
    <row r="745" spans="1:1">
      <c r="A745" s="588"/>
    </row>
    <row r="746" spans="1:1">
      <c r="A746" s="588"/>
    </row>
    <row r="747" spans="1:1">
      <c r="A747" s="588"/>
    </row>
    <row r="748" spans="1:1">
      <c r="A748" s="588"/>
    </row>
    <row r="749" spans="1:1">
      <c r="A749" s="588"/>
    </row>
    <row r="750" spans="1:1">
      <c r="A750" s="588"/>
    </row>
    <row r="751" spans="1:1">
      <c r="A751" s="588"/>
    </row>
    <row r="752" spans="1:1">
      <c r="A752" s="588"/>
    </row>
    <row r="753" spans="1:1">
      <c r="A753" s="588"/>
    </row>
    <row r="754" spans="1:1">
      <c r="A754" s="588"/>
    </row>
    <row r="755" spans="1:1">
      <c r="A755" s="588"/>
    </row>
    <row r="756" spans="1:1">
      <c r="A756" s="588"/>
    </row>
    <row r="757" spans="1:1">
      <c r="A757" s="588"/>
    </row>
    <row r="758" spans="1:1">
      <c r="A758" s="588"/>
    </row>
    <row r="759" spans="1:1">
      <c r="A759" s="588"/>
    </row>
    <row r="760" spans="1:1">
      <c r="A760" s="588"/>
    </row>
    <row r="761" spans="1:1">
      <c r="A761" s="588"/>
    </row>
    <row r="762" spans="1:1">
      <c r="A762" s="588"/>
    </row>
    <row r="763" spans="1:1">
      <c r="A763" s="588"/>
    </row>
    <row r="764" spans="1:1">
      <c r="A764" s="588"/>
    </row>
    <row r="765" spans="1:1">
      <c r="A765" s="588"/>
    </row>
    <row r="766" spans="1:1">
      <c r="A766" s="588"/>
    </row>
    <row r="767" spans="1:1">
      <c r="A767" s="588"/>
    </row>
    <row r="768" spans="1:1">
      <c r="A768" s="588"/>
    </row>
    <row r="769" spans="1:1">
      <c r="A769" s="588"/>
    </row>
    <row r="770" spans="1:1">
      <c r="A770" s="588"/>
    </row>
    <row r="771" spans="1:1">
      <c r="A771" s="588"/>
    </row>
    <row r="772" spans="1:1">
      <c r="A772" s="588"/>
    </row>
    <row r="773" spans="1:1">
      <c r="A773" s="588"/>
    </row>
    <row r="774" spans="1:1">
      <c r="A774" s="588"/>
    </row>
    <row r="775" spans="1:1">
      <c r="A775" s="588"/>
    </row>
    <row r="776" spans="1:1">
      <c r="A776" s="588"/>
    </row>
    <row r="777" spans="1:1">
      <c r="A777" s="588"/>
    </row>
    <row r="778" spans="1:1">
      <c r="A778" s="588"/>
    </row>
    <row r="779" spans="1:1">
      <c r="A779" s="588"/>
    </row>
    <row r="780" spans="1:1">
      <c r="A780" s="588"/>
    </row>
    <row r="781" spans="1:1">
      <c r="A781" s="588"/>
    </row>
    <row r="782" spans="1:1">
      <c r="A782" s="588"/>
    </row>
    <row r="783" spans="1:1">
      <c r="A783" s="588"/>
    </row>
    <row r="784" spans="1:1">
      <c r="A784" s="588"/>
    </row>
    <row r="785" spans="1:1">
      <c r="A785" s="588"/>
    </row>
    <row r="786" spans="1:1">
      <c r="A786" s="588"/>
    </row>
    <row r="787" spans="1:1">
      <c r="A787" s="588"/>
    </row>
    <row r="788" spans="1:1">
      <c r="A788" s="588"/>
    </row>
    <row r="789" spans="1:1">
      <c r="A789" s="588"/>
    </row>
    <row r="790" spans="1:1">
      <c r="A790" s="588"/>
    </row>
    <row r="791" spans="1:1">
      <c r="A791" s="588"/>
    </row>
    <row r="792" spans="1:1">
      <c r="A792" s="588"/>
    </row>
    <row r="793" spans="1:1">
      <c r="A793" s="588"/>
    </row>
    <row r="794" spans="1:1">
      <c r="A794" s="588"/>
    </row>
    <row r="795" spans="1:1">
      <c r="A795" s="588"/>
    </row>
    <row r="796" spans="1:1">
      <c r="A796" s="588"/>
    </row>
    <row r="797" spans="1:1">
      <c r="A797" s="588"/>
    </row>
    <row r="798" spans="1:1">
      <c r="A798" s="588"/>
    </row>
    <row r="799" spans="1:1">
      <c r="A799" s="588"/>
    </row>
    <row r="800" spans="1:1">
      <c r="A800" s="588"/>
    </row>
    <row r="801" spans="1:1">
      <c r="A801" s="588"/>
    </row>
    <row r="802" spans="1:1">
      <c r="A802" s="588"/>
    </row>
    <row r="803" spans="1:1">
      <c r="A803" s="588"/>
    </row>
    <row r="804" spans="1:1">
      <c r="A804" s="588"/>
    </row>
    <row r="805" spans="1:1">
      <c r="A805" s="588"/>
    </row>
    <row r="806" spans="1:1">
      <c r="A806" s="588"/>
    </row>
    <row r="807" spans="1:1">
      <c r="A807" s="588"/>
    </row>
    <row r="808" spans="1:1">
      <c r="A808" s="588"/>
    </row>
    <row r="809" spans="1:1">
      <c r="A809" s="588"/>
    </row>
    <row r="810" spans="1:1">
      <c r="A810" s="588"/>
    </row>
    <row r="811" spans="1:1">
      <c r="A811" s="588"/>
    </row>
    <row r="812" spans="1:1">
      <c r="A812" s="588"/>
    </row>
    <row r="813" spans="1:1">
      <c r="A813" s="588"/>
    </row>
    <row r="814" spans="1:1">
      <c r="A814" s="588"/>
    </row>
    <row r="815" spans="1:1">
      <c r="A815" s="588"/>
    </row>
    <row r="816" spans="1:1">
      <c r="A816" s="588"/>
    </row>
    <row r="817" spans="1:1">
      <c r="A817" s="588"/>
    </row>
    <row r="818" spans="1:1">
      <c r="A818" s="588"/>
    </row>
    <row r="819" spans="1:1">
      <c r="A819" s="588"/>
    </row>
    <row r="820" spans="1:1">
      <c r="A820" s="588"/>
    </row>
    <row r="821" spans="1:1">
      <c r="A821" s="588"/>
    </row>
    <row r="822" spans="1:1">
      <c r="A822" s="588"/>
    </row>
    <row r="823" spans="1:1">
      <c r="A823" s="588"/>
    </row>
    <row r="824" spans="1:1">
      <c r="A824" s="588"/>
    </row>
    <row r="825" spans="1:1">
      <c r="A825" s="588"/>
    </row>
    <row r="826" spans="1:1">
      <c r="A826" s="588"/>
    </row>
    <row r="827" spans="1:1">
      <c r="A827" s="588"/>
    </row>
    <row r="828" spans="1:1">
      <c r="A828" s="588"/>
    </row>
    <row r="829" spans="1:1">
      <c r="A829" s="588"/>
    </row>
    <row r="830" spans="1:1">
      <c r="A830" s="588"/>
    </row>
    <row r="831" spans="1:1">
      <c r="A831" s="588"/>
    </row>
    <row r="832" spans="1:1">
      <c r="A832" s="588"/>
    </row>
    <row r="833" spans="1:1">
      <c r="A833" s="588"/>
    </row>
    <row r="834" spans="1:1">
      <c r="A834" s="588"/>
    </row>
    <row r="835" spans="1:1">
      <c r="A835" s="588"/>
    </row>
    <row r="836" spans="1:1">
      <c r="A836" s="588"/>
    </row>
    <row r="837" spans="1:1">
      <c r="A837" s="588"/>
    </row>
    <row r="838" spans="1:1">
      <c r="A838" s="588"/>
    </row>
    <row r="839" spans="1:1">
      <c r="A839" s="588"/>
    </row>
    <row r="840" spans="1:1">
      <c r="A840" s="588"/>
    </row>
    <row r="841" spans="1:1">
      <c r="A841" s="588"/>
    </row>
    <row r="842" spans="1:1">
      <c r="A842" s="588"/>
    </row>
    <row r="843" spans="1:1">
      <c r="A843" s="588"/>
    </row>
    <row r="844" spans="1:1">
      <c r="A844" s="588"/>
    </row>
    <row r="845" spans="1:1">
      <c r="A845" s="588"/>
    </row>
    <row r="846" spans="1:1">
      <c r="A846" s="588"/>
    </row>
    <row r="847" spans="1:1">
      <c r="A847" s="588"/>
    </row>
    <row r="848" spans="1:1">
      <c r="A848" s="588"/>
    </row>
    <row r="849" spans="1:1">
      <c r="A849" s="588"/>
    </row>
    <row r="850" spans="1:1">
      <c r="A850" s="588"/>
    </row>
    <row r="851" spans="1:1">
      <c r="A851" s="588"/>
    </row>
    <row r="852" spans="1:1">
      <c r="A852" s="588"/>
    </row>
    <row r="853" spans="1:1">
      <c r="A853" s="588"/>
    </row>
    <row r="854" spans="1:1">
      <c r="A854" s="588"/>
    </row>
    <row r="855" spans="1:1">
      <c r="A855" s="588"/>
    </row>
    <row r="856" spans="1:1">
      <c r="A856" s="588"/>
    </row>
    <row r="857" spans="1:1">
      <c r="A857" s="588"/>
    </row>
    <row r="858" spans="1:1">
      <c r="A858" s="588"/>
    </row>
    <row r="859" spans="1:1">
      <c r="A859" s="588"/>
    </row>
    <row r="860" spans="1:1">
      <c r="A860" s="588"/>
    </row>
    <row r="861" spans="1:1">
      <c r="A861" s="588"/>
    </row>
    <row r="862" spans="1:1">
      <c r="A862" s="588"/>
    </row>
    <row r="863" spans="1:1">
      <c r="A863" s="588"/>
    </row>
    <row r="864" spans="1:1">
      <c r="A864" s="588"/>
    </row>
    <row r="865" spans="1:1">
      <c r="A865" s="588"/>
    </row>
    <row r="866" spans="1:1">
      <c r="A866" s="588"/>
    </row>
    <row r="867" spans="1:1">
      <c r="A867" s="588"/>
    </row>
    <row r="868" spans="1:1">
      <c r="A868" s="588"/>
    </row>
    <row r="869" spans="1:1">
      <c r="A869" s="588"/>
    </row>
    <row r="870" spans="1:1">
      <c r="A870" s="588"/>
    </row>
    <row r="871" spans="1:1">
      <c r="A871" s="588"/>
    </row>
    <row r="872" spans="1:1">
      <c r="A872" s="588"/>
    </row>
    <row r="873" spans="1:1">
      <c r="A873" s="588"/>
    </row>
    <row r="874" spans="1:1">
      <c r="A874" s="588"/>
    </row>
    <row r="875" spans="1:1">
      <c r="A875" s="588"/>
    </row>
    <row r="876" spans="1:1">
      <c r="A876" s="588"/>
    </row>
    <row r="877" spans="1:1">
      <c r="A877" s="588"/>
    </row>
    <row r="878" spans="1:1">
      <c r="A878" s="588"/>
    </row>
    <row r="879" spans="1:1">
      <c r="A879" s="588"/>
    </row>
    <row r="880" spans="1:1">
      <c r="A880" s="588"/>
    </row>
    <row r="881" spans="1:1">
      <c r="A881" s="588"/>
    </row>
    <row r="882" spans="1:1">
      <c r="A882" s="588"/>
    </row>
    <row r="883" spans="1:1">
      <c r="A883" s="588"/>
    </row>
    <row r="884" spans="1:1">
      <c r="A884" s="588"/>
    </row>
    <row r="885" spans="1:1">
      <c r="A885" s="588"/>
    </row>
    <row r="886" spans="1:1">
      <c r="A886" s="588"/>
    </row>
    <row r="887" spans="1:1">
      <c r="A887" s="588"/>
    </row>
    <row r="888" spans="1:1">
      <c r="A888" s="588"/>
    </row>
    <row r="889" spans="1:1">
      <c r="A889" s="588"/>
    </row>
    <row r="890" spans="1:1">
      <c r="A890" s="588"/>
    </row>
    <row r="891" spans="1:1">
      <c r="A891" s="588"/>
    </row>
    <row r="892" spans="1:1">
      <c r="A892" s="588"/>
    </row>
    <row r="893" spans="1:1">
      <c r="A893" s="588"/>
    </row>
    <row r="894" spans="1:1">
      <c r="A894" s="588"/>
    </row>
    <row r="895" spans="1:1">
      <c r="A895" s="588"/>
    </row>
    <row r="896" spans="1:1">
      <c r="A896" s="588"/>
    </row>
    <row r="897" spans="1:1">
      <c r="A897" s="588"/>
    </row>
    <row r="898" spans="1:1">
      <c r="A898" s="588"/>
    </row>
    <row r="899" spans="1:1">
      <c r="A899" s="588"/>
    </row>
    <row r="900" spans="1:1">
      <c r="A900" s="588"/>
    </row>
    <row r="901" spans="1:1">
      <c r="A901" s="588"/>
    </row>
    <row r="902" spans="1:1">
      <c r="A902" s="588"/>
    </row>
    <row r="903" spans="1:1">
      <c r="A903" s="588"/>
    </row>
    <row r="904" spans="1:1">
      <c r="A904" s="588"/>
    </row>
    <row r="905" spans="1:1">
      <c r="A905" s="588"/>
    </row>
    <row r="906" spans="1:1">
      <c r="A906" s="588"/>
    </row>
    <row r="907" spans="1:1">
      <c r="A907" s="588"/>
    </row>
    <row r="908" spans="1:1">
      <c r="A908" s="588"/>
    </row>
    <row r="909" spans="1:1">
      <c r="A909" s="588"/>
    </row>
    <row r="910" spans="1:1">
      <c r="A910" s="588"/>
    </row>
    <row r="911" spans="1:1">
      <c r="A911" s="588"/>
    </row>
    <row r="912" spans="1:1">
      <c r="A912" s="588"/>
    </row>
    <row r="913" spans="1:1">
      <c r="A913" s="588"/>
    </row>
    <row r="914" spans="1:1">
      <c r="A914" s="588"/>
    </row>
    <row r="915" spans="1:1">
      <c r="A915" s="588"/>
    </row>
    <row r="916" spans="1:1">
      <c r="A916" s="588"/>
    </row>
    <row r="917" spans="1:1">
      <c r="A917" s="588"/>
    </row>
    <row r="918" spans="1:1">
      <c r="A918" s="588"/>
    </row>
    <row r="919" spans="1:1">
      <c r="A919" s="588"/>
    </row>
    <row r="920" spans="1:1">
      <c r="A920" s="588"/>
    </row>
    <row r="921" spans="1:1">
      <c r="A921" s="588"/>
    </row>
    <row r="922" spans="1:1">
      <c r="A922" s="588"/>
    </row>
    <row r="923" spans="1:1">
      <c r="A923" s="588"/>
    </row>
    <row r="924" spans="1:1">
      <c r="A924" s="588"/>
    </row>
    <row r="925" spans="1:1">
      <c r="A925" s="588"/>
    </row>
    <row r="926" spans="1:1">
      <c r="A926" s="588"/>
    </row>
    <row r="927" spans="1:1">
      <c r="A927" s="588"/>
    </row>
    <row r="928" spans="1:1">
      <c r="A928" s="588"/>
    </row>
    <row r="929" spans="1:1">
      <c r="A929" s="588"/>
    </row>
    <row r="930" spans="1:1">
      <c r="A930" s="588"/>
    </row>
    <row r="931" spans="1:1">
      <c r="A931" s="588"/>
    </row>
    <row r="932" spans="1:1">
      <c r="A932" s="588"/>
    </row>
    <row r="933" spans="1:1">
      <c r="A933" s="588"/>
    </row>
    <row r="934" spans="1:1">
      <c r="A934" s="588"/>
    </row>
    <row r="935" spans="1:1">
      <c r="A935" s="588"/>
    </row>
    <row r="936" spans="1:1">
      <c r="A936" s="588"/>
    </row>
    <row r="937" spans="1:1">
      <c r="A937" s="588"/>
    </row>
    <row r="938" spans="1:1">
      <c r="A938" s="588"/>
    </row>
    <row r="939" spans="1:1">
      <c r="A939" s="588"/>
    </row>
    <row r="940" spans="1:1">
      <c r="A940" s="588"/>
    </row>
    <row r="941" spans="1:1">
      <c r="A941" s="588"/>
    </row>
    <row r="942" spans="1:1">
      <c r="A942" s="588"/>
    </row>
    <row r="943" spans="1:1">
      <c r="A943" s="588"/>
    </row>
    <row r="944" spans="1:1">
      <c r="A944" s="588"/>
    </row>
    <row r="945" spans="1:1">
      <c r="A945" s="588"/>
    </row>
    <row r="946" spans="1:1">
      <c r="A946" s="588"/>
    </row>
    <row r="947" spans="1:1">
      <c r="A947" s="588"/>
    </row>
    <row r="948" spans="1:1">
      <c r="A948" s="588"/>
    </row>
    <row r="949" spans="1:1">
      <c r="A949" s="588"/>
    </row>
    <row r="950" spans="1:1">
      <c r="A950" s="588"/>
    </row>
    <row r="951" spans="1:1">
      <c r="A951" s="588"/>
    </row>
    <row r="952" spans="1:1">
      <c r="A952" s="588"/>
    </row>
    <row r="953" spans="1:1">
      <c r="A953" s="588"/>
    </row>
    <row r="954" spans="1:1">
      <c r="A954" s="588"/>
    </row>
    <row r="955" spans="1:1">
      <c r="A955" s="588"/>
    </row>
    <row r="956" spans="1:1">
      <c r="A956" s="588"/>
    </row>
    <row r="957" spans="1:1">
      <c r="A957" s="588"/>
    </row>
    <row r="958" spans="1:1">
      <c r="A958" s="588"/>
    </row>
    <row r="959" spans="1:1">
      <c r="A959" s="588"/>
    </row>
    <row r="960" spans="1:1">
      <c r="A960" s="588"/>
    </row>
    <row r="961" spans="1:1">
      <c r="A961" s="588"/>
    </row>
    <row r="962" spans="1:1">
      <c r="A962" s="588"/>
    </row>
    <row r="963" spans="1:1">
      <c r="A963" s="588"/>
    </row>
    <row r="964" spans="1:1">
      <c r="A964" s="588"/>
    </row>
    <row r="965" spans="1:1">
      <c r="A965" s="588"/>
    </row>
    <row r="966" spans="1:1">
      <c r="A966" s="588"/>
    </row>
    <row r="967" spans="1:1">
      <c r="A967" s="588"/>
    </row>
    <row r="968" spans="1:1">
      <c r="A968" s="588"/>
    </row>
    <row r="969" spans="1:1">
      <c r="A969" s="588"/>
    </row>
    <row r="970" spans="1:1">
      <c r="A970" s="588"/>
    </row>
    <row r="971" spans="1:1">
      <c r="A971" s="588"/>
    </row>
    <row r="972" spans="1:1">
      <c r="A972" s="588"/>
    </row>
    <row r="973" spans="1:1">
      <c r="A973" s="588"/>
    </row>
    <row r="974" spans="1:1">
      <c r="A974" s="588"/>
    </row>
    <row r="975" spans="1:1">
      <c r="A975" s="588"/>
    </row>
    <row r="976" spans="1:1">
      <c r="A976" s="588"/>
    </row>
    <row r="977" spans="1:1">
      <c r="A977" s="588"/>
    </row>
    <row r="978" spans="1:1">
      <c r="A978" s="588"/>
    </row>
    <row r="979" spans="1:1">
      <c r="A979" s="588"/>
    </row>
    <row r="980" spans="1:1">
      <c r="A980" s="588"/>
    </row>
    <row r="981" spans="1:1">
      <c r="A981" s="588"/>
    </row>
    <row r="982" spans="1:1">
      <c r="A982" s="588"/>
    </row>
    <row r="983" spans="1:1">
      <c r="A983" s="588"/>
    </row>
    <row r="984" spans="1:1">
      <c r="A984" s="588"/>
    </row>
    <row r="985" spans="1:1">
      <c r="A985" s="588"/>
    </row>
    <row r="986" spans="1:1">
      <c r="A986" s="588"/>
    </row>
    <row r="987" spans="1:1">
      <c r="A987" s="588"/>
    </row>
    <row r="988" spans="1:1">
      <c r="A988" s="588"/>
    </row>
    <row r="989" spans="1:1">
      <c r="A989" s="588"/>
    </row>
    <row r="990" spans="1:1">
      <c r="A990" s="588"/>
    </row>
    <row r="991" spans="1:1">
      <c r="A991" s="588"/>
    </row>
    <row r="992" spans="1:1">
      <c r="A992" s="588"/>
    </row>
    <row r="993" spans="1:1">
      <c r="A993" s="588"/>
    </row>
    <row r="994" spans="1:1">
      <c r="A994" s="588"/>
    </row>
    <row r="995" spans="1:1">
      <c r="A995" s="588"/>
    </row>
    <row r="996" spans="1:1">
      <c r="A996" s="588"/>
    </row>
    <row r="997" spans="1:1">
      <c r="A997" s="588"/>
    </row>
    <row r="998" spans="1:1">
      <c r="A998" s="588"/>
    </row>
    <row r="999" spans="1:1">
      <c r="A999" s="588"/>
    </row>
    <row r="1000" spans="1:1">
      <c r="A1000" s="588"/>
    </row>
    <row r="1001" spans="1:1">
      <c r="A1001" s="588"/>
    </row>
    <row r="1002" spans="1:1">
      <c r="A1002" s="588"/>
    </row>
    <row r="1003" spans="1:1">
      <c r="A1003" s="588"/>
    </row>
    <row r="1004" spans="1:1">
      <c r="A1004" s="588"/>
    </row>
    <row r="1005" spans="1:1">
      <c r="A1005" s="588"/>
    </row>
    <row r="1006" spans="1:1">
      <c r="A1006" s="588"/>
    </row>
    <row r="1007" spans="1:1">
      <c r="A1007" s="588"/>
    </row>
    <row r="1008" spans="1:1">
      <c r="A1008" s="588"/>
    </row>
    <row r="1009" spans="1:1">
      <c r="A1009" s="588"/>
    </row>
    <row r="1010" spans="1:1">
      <c r="A1010" s="588"/>
    </row>
    <row r="1011" spans="1:1">
      <c r="A1011" s="588"/>
    </row>
    <row r="1012" spans="1:1">
      <c r="A1012" s="588"/>
    </row>
    <row r="1013" spans="1:1">
      <c r="A1013" s="588"/>
    </row>
    <row r="1014" spans="1:1">
      <c r="A1014" s="588"/>
    </row>
    <row r="1015" spans="1:1">
      <c r="A1015" s="588"/>
    </row>
    <row r="1016" spans="1:1">
      <c r="A1016" s="588"/>
    </row>
    <row r="1017" spans="1:1">
      <c r="A1017" s="588"/>
    </row>
    <row r="1018" spans="1:1">
      <c r="A1018" s="588"/>
    </row>
    <row r="1019" spans="1:1">
      <c r="A1019" s="588"/>
    </row>
    <row r="1020" spans="1:1">
      <c r="A1020" s="588"/>
    </row>
    <row r="1021" spans="1:1">
      <c r="A1021" s="588"/>
    </row>
    <row r="1022" spans="1:1">
      <c r="A1022" s="588"/>
    </row>
    <row r="1023" spans="1:1">
      <c r="A1023" s="588"/>
    </row>
    <row r="1024" spans="1:1">
      <c r="A1024" s="588"/>
    </row>
    <row r="1025" spans="1:1">
      <c r="A1025" s="588"/>
    </row>
    <row r="1026" spans="1:1">
      <c r="A1026" s="588"/>
    </row>
    <row r="1027" spans="1:1">
      <c r="A1027" s="588"/>
    </row>
    <row r="1028" spans="1:1">
      <c r="A1028" s="588"/>
    </row>
    <row r="1029" spans="1:1">
      <c r="A1029" s="588"/>
    </row>
    <row r="1030" spans="1:1">
      <c r="A1030" s="588"/>
    </row>
    <row r="1031" spans="1:1">
      <c r="A1031" s="588"/>
    </row>
    <row r="1032" spans="1:1">
      <c r="A1032" s="588"/>
    </row>
    <row r="1033" spans="1:1">
      <c r="A1033" s="588"/>
    </row>
    <row r="1034" spans="1:1">
      <c r="A1034" s="588"/>
    </row>
    <row r="1035" spans="1:1">
      <c r="A1035" s="588"/>
    </row>
    <row r="1036" spans="1:1">
      <c r="A1036" s="588"/>
    </row>
    <row r="1037" spans="1:1">
      <c r="A1037" s="588"/>
    </row>
    <row r="1038" spans="1:1">
      <c r="A1038" s="588"/>
    </row>
    <row r="1039" spans="1:1">
      <c r="A1039" s="588"/>
    </row>
    <row r="1040" spans="1:1">
      <c r="A1040" s="588"/>
    </row>
    <row r="1041" spans="1:1">
      <c r="A1041" s="588"/>
    </row>
    <row r="1042" spans="1:1">
      <c r="A1042" s="588"/>
    </row>
    <row r="1043" spans="1:1">
      <c r="A1043" s="588"/>
    </row>
    <row r="1044" spans="1:1">
      <c r="A1044" s="588"/>
    </row>
    <row r="1045" spans="1:1">
      <c r="A1045" s="588"/>
    </row>
    <row r="1046" spans="1:1">
      <c r="A1046" s="588"/>
    </row>
    <row r="1047" spans="1:1">
      <c r="A1047" s="588"/>
    </row>
    <row r="1048" spans="1:1">
      <c r="A1048" s="588"/>
    </row>
    <row r="1049" spans="1:1">
      <c r="A1049" s="588"/>
    </row>
    <row r="1050" spans="1:1">
      <c r="A1050" s="588"/>
    </row>
    <row r="1051" spans="1:1">
      <c r="A1051" s="588"/>
    </row>
    <row r="1052" spans="1:1">
      <c r="A1052" s="588"/>
    </row>
    <row r="1053" spans="1:1">
      <c r="A1053" s="588"/>
    </row>
    <row r="1054" spans="1:1">
      <c r="A1054" s="588"/>
    </row>
    <row r="1055" spans="1:1">
      <c r="A1055" s="588"/>
    </row>
    <row r="1056" spans="1:1">
      <c r="A1056" s="588"/>
    </row>
    <row r="1057" spans="1:1">
      <c r="A1057" s="588"/>
    </row>
    <row r="1058" spans="1:1">
      <c r="A1058" s="588"/>
    </row>
    <row r="1059" spans="1:1">
      <c r="A1059" s="588"/>
    </row>
    <row r="1060" spans="1:1">
      <c r="A1060" s="588"/>
    </row>
    <row r="1061" spans="1:1">
      <c r="A1061" s="588"/>
    </row>
    <row r="1062" spans="1:1">
      <c r="A1062" s="588"/>
    </row>
    <row r="1063" spans="1:1">
      <c r="A1063" s="588"/>
    </row>
    <row r="1064" spans="1:1">
      <c r="A1064" s="588"/>
    </row>
    <row r="1065" spans="1:1">
      <c r="A1065" s="588"/>
    </row>
    <row r="1066" spans="1:1">
      <c r="A1066" s="588"/>
    </row>
    <row r="1067" spans="1:1">
      <c r="A1067" s="588"/>
    </row>
    <row r="1068" spans="1:1">
      <c r="A1068" s="588"/>
    </row>
    <row r="1069" spans="1:1">
      <c r="A1069" s="588"/>
    </row>
    <row r="1070" spans="1:1">
      <c r="A1070" s="588"/>
    </row>
    <row r="1071" spans="1:1">
      <c r="A1071" s="588"/>
    </row>
    <row r="1072" spans="1:1">
      <c r="A1072" s="588"/>
    </row>
    <row r="1073" spans="1:1">
      <c r="A1073" s="588"/>
    </row>
    <row r="1074" spans="1:1">
      <c r="A1074" s="588"/>
    </row>
    <row r="1075" spans="1:1">
      <c r="A1075" s="588"/>
    </row>
    <row r="1076" spans="1:1">
      <c r="A1076" s="588"/>
    </row>
    <row r="1077" spans="1:1">
      <c r="A1077" s="588"/>
    </row>
    <row r="1078" spans="1:1">
      <c r="A1078" s="588"/>
    </row>
    <row r="1079" spans="1:1">
      <c r="A1079" s="588"/>
    </row>
    <row r="1080" spans="1:1">
      <c r="A1080" s="588"/>
    </row>
    <row r="1081" spans="1:1">
      <c r="A1081" s="588"/>
    </row>
    <row r="1082" spans="1:1">
      <c r="A1082" s="588"/>
    </row>
    <row r="1083" spans="1:1">
      <c r="A1083" s="588"/>
    </row>
    <row r="1084" spans="1:1">
      <c r="A1084" s="588"/>
    </row>
    <row r="1085" spans="1:1">
      <c r="A1085" s="588"/>
    </row>
    <row r="1086" spans="1:1">
      <c r="A1086" s="588"/>
    </row>
    <row r="1087" spans="1:1">
      <c r="A1087" s="588"/>
    </row>
    <row r="1088" spans="1:1">
      <c r="A1088" s="588"/>
    </row>
    <row r="1089" spans="1:1">
      <c r="A1089" s="588"/>
    </row>
    <row r="1090" spans="1:1">
      <c r="A1090" s="588"/>
    </row>
    <row r="1091" spans="1:1">
      <c r="A1091" s="588"/>
    </row>
    <row r="1092" spans="1:1">
      <c r="A1092" s="588"/>
    </row>
    <row r="1093" spans="1:1">
      <c r="A1093" s="588"/>
    </row>
    <row r="1094" spans="1:1">
      <c r="A1094" s="588"/>
    </row>
    <row r="1095" spans="1:1">
      <c r="A1095" s="588"/>
    </row>
    <row r="1096" spans="1:1">
      <c r="A1096" s="588"/>
    </row>
    <row r="1097" spans="1:1">
      <c r="A1097" s="588"/>
    </row>
    <row r="1098" spans="1:1">
      <c r="A1098" s="588"/>
    </row>
    <row r="1099" spans="1:1">
      <c r="A1099" s="588"/>
    </row>
    <row r="1100" spans="1:1">
      <c r="A1100" s="588"/>
    </row>
    <row r="1101" spans="1:1">
      <c r="A1101" s="588"/>
    </row>
    <row r="1102" spans="1:1">
      <c r="A1102" s="588"/>
    </row>
    <row r="1103" spans="1:1">
      <c r="A1103" s="588"/>
    </row>
    <row r="1104" spans="1:1">
      <c r="A1104" s="588"/>
    </row>
    <row r="1105" spans="1:1">
      <c r="A1105" s="588"/>
    </row>
    <row r="1106" spans="1:1">
      <c r="A1106" s="588"/>
    </row>
    <row r="1107" spans="1:1">
      <c r="A1107" s="588"/>
    </row>
    <row r="1108" spans="1:1">
      <c r="A1108" s="588"/>
    </row>
    <row r="1109" spans="1:1">
      <c r="A1109" s="588"/>
    </row>
    <row r="1110" spans="1:1">
      <c r="A1110" s="588"/>
    </row>
    <row r="1111" spans="1:1">
      <c r="A1111" s="588"/>
    </row>
    <row r="1112" spans="1:1">
      <c r="A1112" s="588"/>
    </row>
    <row r="1113" spans="1:1">
      <c r="A1113" s="588"/>
    </row>
    <row r="1114" spans="1:1">
      <c r="A1114" s="588"/>
    </row>
    <row r="1115" spans="1:1">
      <c r="A1115" s="588"/>
    </row>
    <row r="1116" spans="1:1">
      <c r="A1116" s="588"/>
    </row>
    <row r="1117" spans="1:1">
      <c r="A1117" s="588"/>
    </row>
    <row r="1118" spans="1:1">
      <c r="A1118" s="588"/>
    </row>
    <row r="1119" spans="1:1">
      <c r="A1119" s="588"/>
    </row>
    <row r="1120" spans="1:1">
      <c r="A1120" s="588"/>
    </row>
    <row r="1121" spans="1:1">
      <c r="A1121" s="588"/>
    </row>
    <row r="1122" spans="1:1">
      <c r="A1122" s="588"/>
    </row>
    <row r="1123" spans="1:1">
      <c r="A1123" s="588"/>
    </row>
    <row r="1124" spans="1:1">
      <c r="A1124" s="588"/>
    </row>
    <row r="1125" spans="1:1">
      <c r="A1125" s="588"/>
    </row>
    <row r="1126" spans="1:1">
      <c r="A1126" s="588"/>
    </row>
    <row r="1127" spans="1:1">
      <c r="A1127" s="588"/>
    </row>
    <row r="1128" spans="1:1">
      <c r="A1128" s="588"/>
    </row>
    <row r="1129" spans="1:1">
      <c r="A1129" s="588"/>
    </row>
    <row r="1130" spans="1:1">
      <c r="A1130" s="588"/>
    </row>
    <row r="1131" spans="1:1">
      <c r="A1131" s="588"/>
    </row>
    <row r="1132" spans="1:1">
      <c r="A1132" s="588"/>
    </row>
    <row r="1133" spans="1:1">
      <c r="A1133" s="588"/>
    </row>
    <row r="1134" spans="1:1">
      <c r="A1134" s="588"/>
    </row>
    <row r="1135" spans="1:1">
      <c r="A1135" s="588"/>
    </row>
    <row r="1136" spans="1:1">
      <c r="A1136" s="588"/>
    </row>
    <row r="1137" spans="1:1">
      <c r="A1137" s="588"/>
    </row>
    <row r="1138" spans="1:1">
      <c r="A1138" s="588"/>
    </row>
    <row r="1139" spans="1:1">
      <c r="A1139" s="588"/>
    </row>
    <row r="1140" spans="1:1">
      <c r="A1140" s="588"/>
    </row>
    <row r="1141" spans="1:1">
      <c r="A1141" s="588"/>
    </row>
    <row r="1142" spans="1:1">
      <c r="A1142" s="588"/>
    </row>
    <row r="1143" spans="1:1">
      <c r="A1143" s="588"/>
    </row>
    <row r="1144" spans="1:1">
      <c r="A1144" s="588"/>
    </row>
    <row r="1145" spans="1:1">
      <c r="A1145" s="588"/>
    </row>
    <row r="1146" spans="1:1">
      <c r="A1146" s="588"/>
    </row>
    <row r="1147" spans="1:1">
      <c r="A1147" s="588"/>
    </row>
    <row r="1148" spans="1:1">
      <c r="A1148" s="588"/>
    </row>
    <row r="1149" spans="1:1">
      <c r="A1149" s="588"/>
    </row>
    <row r="1150" spans="1:1">
      <c r="A1150" s="588"/>
    </row>
    <row r="1151" spans="1:1">
      <c r="A1151" s="588"/>
    </row>
    <row r="1152" spans="1:1">
      <c r="A1152" s="588"/>
    </row>
    <row r="1153" spans="1:1">
      <c r="A1153" s="588"/>
    </row>
    <row r="1154" spans="1:1">
      <c r="A1154" s="588"/>
    </row>
    <row r="1155" spans="1:1">
      <c r="A1155" s="588"/>
    </row>
    <row r="1156" spans="1:1">
      <c r="A1156" s="588"/>
    </row>
    <row r="1157" spans="1:1">
      <c r="A1157" s="588"/>
    </row>
    <row r="1158" spans="1:1">
      <c r="A1158" s="588"/>
    </row>
    <row r="1159" spans="1:1">
      <c r="A1159" s="588"/>
    </row>
    <row r="1160" spans="1:1">
      <c r="A1160" s="588"/>
    </row>
    <row r="1161" spans="1:1">
      <c r="A1161" s="588"/>
    </row>
    <row r="1162" spans="1:1">
      <c r="A1162" s="588"/>
    </row>
    <row r="1163" spans="1:1">
      <c r="A1163" s="588"/>
    </row>
    <row r="1164" spans="1:1">
      <c r="A1164" s="588"/>
    </row>
    <row r="1165" spans="1:1">
      <c r="A1165" s="588"/>
    </row>
    <row r="1166" spans="1:1">
      <c r="A1166" s="588"/>
    </row>
    <row r="1167" spans="1:1">
      <c r="A1167" s="588"/>
    </row>
    <row r="1168" spans="1:1">
      <c r="A1168" s="588"/>
    </row>
    <row r="1169" spans="1:1">
      <c r="A1169" s="588"/>
    </row>
    <row r="1170" spans="1:1">
      <c r="A1170" s="588"/>
    </row>
    <row r="1171" spans="1:1">
      <c r="A1171" s="588"/>
    </row>
    <row r="1172" spans="1:1">
      <c r="A1172" s="588"/>
    </row>
    <row r="1173" spans="1:1">
      <c r="A1173" s="588"/>
    </row>
    <row r="1174" spans="1:1">
      <c r="A1174" s="588"/>
    </row>
    <row r="1175" spans="1:1">
      <c r="A1175" s="588"/>
    </row>
    <row r="1176" spans="1:1">
      <c r="A1176" s="588"/>
    </row>
    <row r="1177" spans="1:1">
      <c r="A1177" s="588"/>
    </row>
    <row r="1178" spans="1:1">
      <c r="A1178" s="588"/>
    </row>
    <row r="1179" spans="1:1">
      <c r="A1179" s="588"/>
    </row>
    <row r="1180" spans="1:1">
      <c r="A1180" s="588"/>
    </row>
    <row r="1181" spans="1:1">
      <c r="A1181" s="588"/>
    </row>
    <row r="1182" spans="1:1">
      <c r="A1182" s="588"/>
    </row>
    <row r="1183" spans="1:1">
      <c r="A1183" s="588"/>
    </row>
    <row r="1184" spans="1:1">
      <c r="A1184" s="588"/>
    </row>
    <row r="1185" spans="1:1">
      <c r="A1185" s="588"/>
    </row>
    <row r="1186" spans="1:1">
      <c r="A1186" s="588"/>
    </row>
    <row r="1187" spans="1:1">
      <c r="A1187" s="588"/>
    </row>
    <row r="1188" spans="1:1">
      <c r="A1188" s="588"/>
    </row>
    <row r="1189" spans="1:1">
      <c r="A1189" s="588"/>
    </row>
    <row r="1190" spans="1:1">
      <c r="A1190" s="588"/>
    </row>
    <row r="1191" spans="1:1">
      <c r="A1191" s="588"/>
    </row>
    <row r="1192" spans="1:1">
      <c r="A1192" s="588"/>
    </row>
    <row r="1193" spans="1:1">
      <c r="A1193" s="588"/>
    </row>
    <row r="1194" spans="1:1">
      <c r="A1194" s="588"/>
    </row>
    <row r="1195" spans="1:1">
      <c r="A1195" s="588"/>
    </row>
    <row r="1196" spans="1:1">
      <c r="A1196" s="588"/>
    </row>
    <row r="1197" spans="1:1">
      <c r="A1197" s="588"/>
    </row>
    <row r="1198" spans="1:1">
      <c r="A1198" s="588"/>
    </row>
    <row r="1199" spans="1:1">
      <c r="A1199" s="588"/>
    </row>
    <row r="1200" spans="1:1">
      <c r="A1200" s="588"/>
    </row>
    <row r="1201" spans="1:1">
      <c r="A1201" s="588"/>
    </row>
    <row r="1202" spans="1:1">
      <c r="A1202" s="588"/>
    </row>
    <row r="1203" spans="1:1">
      <c r="A1203" s="588"/>
    </row>
    <row r="1204" spans="1:1">
      <c r="A1204" s="588"/>
    </row>
    <row r="1205" spans="1:1">
      <c r="A1205" s="588"/>
    </row>
    <row r="1206" spans="1:1">
      <c r="A1206" s="588"/>
    </row>
    <row r="1207" spans="1:1">
      <c r="A1207" s="588"/>
    </row>
    <row r="1208" spans="1:1">
      <c r="A1208" s="588"/>
    </row>
    <row r="1209" spans="1:1">
      <c r="A1209" s="588"/>
    </row>
    <row r="1210" spans="1:1">
      <c r="A1210" s="588"/>
    </row>
    <row r="1211" spans="1:1">
      <c r="A1211" s="588"/>
    </row>
    <row r="1212" spans="1:1">
      <c r="A1212" s="588"/>
    </row>
    <row r="1213" spans="1:1">
      <c r="A1213" s="588"/>
    </row>
    <row r="1214" spans="1:1">
      <c r="A1214" s="588"/>
    </row>
    <row r="1215" spans="1:1">
      <c r="A1215" s="588"/>
    </row>
    <row r="1216" spans="1:1">
      <c r="A1216" s="588"/>
    </row>
    <row r="1217" spans="1:1">
      <c r="A1217" s="588"/>
    </row>
    <row r="1218" spans="1:1">
      <c r="A1218" s="588"/>
    </row>
    <row r="1219" spans="1:1">
      <c r="A1219" s="588"/>
    </row>
    <row r="1220" spans="1:1">
      <c r="A1220" s="588"/>
    </row>
    <row r="1221" spans="1:1">
      <c r="A1221" s="588"/>
    </row>
    <row r="1222" spans="1:1">
      <c r="A1222" s="588"/>
    </row>
    <row r="1223" spans="1:1">
      <c r="A1223" s="588"/>
    </row>
    <row r="1224" spans="1:1">
      <c r="A1224" s="588"/>
    </row>
    <row r="1225" spans="1:1">
      <c r="A1225" s="588"/>
    </row>
    <row r="1226" spans="1:1">
      <c r="A1226" s="588"/>
    </row>
    <row r="1227" spans="1:1">
      <c r="A1227" s="588"/>
    </row>
    <row r="1228" spans="1:1">
      <c r="A1228" s="588"/>
    </row>
    <row r="1229" spans="1:1">
      <c r="A1229" s="588"/>
    </row>
    <row r="1230" spans="1:1">
      <c r="A1230" s="588"/>
    </row>
    <row r="1231" spans="1:1">
      <c r="A1231" s="588"/>
    </row>
    <row r="1232" spans="1:1">
      <c r="A1232" s="588"/>
    </row>
    <row r="1233" spans="1:1">
      <c r="A1233" s="588"/>
    </row>
    <row r="1234" spans="1:1">
      <c r="A1234" s="588"/>
    </row>
    <row r="1235" spans="1:1">
      <c r="A1235" s="588"/>
    </row>
    <row r="1236" spans="1:1">
      <c r="A1236" s="588"/>
    </row>
    <row r="1237" spans="1:1">
      <c r="A1237" s="588"/>
    </row>
    <row r="1238" spans="1:1">
      <c r="A1238" s="588"/>
    </row>
    <row r="1239" spans="1:1">
      <c r="A1239" s="588"/>
    </row>
    <row r="1240" spans="1:1">
      <c r="A1240" s="588"/>
    </row>
    <row r="1241" spans="1:1">
      <c r="A1241" s="588"/>
    </row>
    <row r="1242" spans="1:1">
      <c r="A1242" s="588"/>
    </row>
    <row r="1243" spans="1:1">
      <c r="A1243" s="588"/>
    </row>
    <row r="1244" spans="1:1">
      <c r="A1244" s="588"/>
    </row>
    <row r="1245" spans="1:1">
      <c r="A1245" s="588"/>
    </row>
    <row r="1246" spans="1:1">
      <c r="A1246" s="588"/>
    </row>
    <row r="1247" spans="1:1">
      <c r="A1247" s="588"/>
    </row>
    <row r="1248" spans="1:1">
      <c r="A1248" s="588"/>
    </row>
    <row r="1249" spans="1:1">
      <c r="A1249" s="588"/>
    </row>
    <row r="1250" spans="1:1">
      <c r="A1250" s="588"/>
    </row>
    <row r="1251" spans="1:1">
      <c r="A1251" s="588"/>
    </row>
    <row r="1252" spans="1:1">
      <c r="A1252" s="588"/>
    </row>
    <row r="1253" spans="1:1">
      <c r="A1253" s="588"/>
    </row>
    <row r="1254" spans="1:1">
      <c r="A1254" s="588"/>
    </row>
    <row r="1255" spans="1:1">
      <c r="A1255" s="588"/>
    </row>
    <row r="1256" spans="1:1">
      <c r="A1256" s="588"/>
    </row>
    <row r="1257" spans="1:1">
      <c r="A1257" s="588"/>
    </row>
    <row r="1258" spans="1:1">
      <c r="A1258" s="588"/>
    </row>
    <row r="1259" spans="1:1">
      <c r="A1259" s="588"/>
    </row>
    <row r="1260" spans="1:1">
      <c r="A1260" s="588"/>
    </row>
    <row r="1261" spans="1:1">
      <c r="A1261" s="588"/>
    </row>
    <row r="1262" spans="1:1">
      <c r="A1262" s="588"/>
    </row>
    <row r="1263" spans="1:1">
      <c r="A1263" s="588"/>
    </row>
    <row r="1264" spans="1:1">
      <c r="A1264" s="588"/>
    </row>
    <row r="1265" spans="1:1">
      <c r="A1265" s="588"/>
    </row>
    <row r="1266" spans="1:1">
      <c r="A1266" s="588"/>
    </row>
    <row r="1267" spans="1:1">
      <c r="A1267" s="588"/>
    </row>
    <row r="1268" spans="1:1">
      <c r="A1268" s="588"/>
    </row>
    <row r="1269" spans="1:1">
      <c r="A1269" s="588"/>
    </row>
    <row r="1270" spans="1:1">
      <c r="A1270" s="588"/>
    </row>
    <row r="1271" spans="1:1">
      <c r="A1271" s="588"/>
    </row>
    <row r="1272" spans="1:1">
      <c r="A1272" s="588"/>
    </row>
    <row r="1273" spans="1:1">
      <c r="A1273" s="588"/>
    </row>
    <row r="1274" spans="1:1">
      <c r="A1274" s="588"/>
    </row>
    <row r="1275" spans="1:1">
      <c r="A1275" s="588"/>
    </row>
    <row r="1276" spans="1:1">
      <c r="A1276" s="588"/>
    </row>
    <row r="1277" spans="1:1">
      <c r="A1277" s="588"/>
    </row>
    <row r="1278" spans="1:1">
      <c r="A1278" s="588"/>
    </row>
    <row r="1279" spans="1:1">
      <c r="A1279" s="588"/>
    </row>
    <row r="1280" spans="1:1">
      <c r="A1280" s="588"/>
    </row>
    <row r="1281" spans="1:1">
      <c r="A1281" s="588"/>
    </row>
    <row r="1282" spans="1:1">
      <c r="A1282" s="588"/>
    </row>
    <row r="1283" spans="1:1">
      <c r="A1283" s="588"/>
    </row>
    <row r="1284" spans="1:1">
      <c r="A1284" s="588"/>
    </row>
    <row r="1285" spans="1:1">
      <c r="A1285" s="588"/>
    </row>
    <row r="1286" spans="1:1">
      <c r="A1286" s="588"/>
    </row>
    <row r="1287" spans="1:1">
      <c r="A1287" s="588"/>
    </row>
    <row r="1288" spans="1:1">
      <c r="A1288" s="588"/>
    </row>
    <row r="1289" spans="1:1">
      <c r="A1289" s="588"/>
    </row>
    <row r="1290" spans="1:1">
      <c r="A1290" s="588"/>
    </row>
    <row r="1291" spans="1:1">
      <c r="A1291" s="588"/>
    </row>
    <row r="1292" spans="1:1">
      <c r="A1292" s="588"/>
    </row>
    <row r="1293" spans="1:1">
      <c r="A1293" s="588"/>
    </row>
    <row r="1294" spans="1:1">
      <c r="A1294" s="588"/>
    </row>
    <row r="1295" spans="1:1">
      <c r="A1295" s="588"/>
    </row>
    <row r="1296" spans="1:1">
      <c r="A1296" s="588"/>
    </row>
    <row r="1297" spans="1:1">
      <c r="A1297" s="588"/>
    </row>
    <row r="1298" spans="1:1">
      <c r="A1298" s="588"/>
    </row>
    <row r="1299" spans="1:1">
      <c r="A1299" s="588"/>
    </row>
    <row r="1300" spans="1:1">
      <c r="A1300" s="588"/>
    </row>
    <row r="1301" spans="1:1">
      <c r="A1301" s="588"/>
    </row>
    <row r="1302" spans="1:1">
      <c r="A1302" s="588"/>
    </row>
    <row r="1303" spans="1:1">
      <c r="A1303" s="588"/>
    </row>
    <row r="1304" spans="1:1">
      <c r="A1304" s="588"/>
    </row>
    <row r="1305" spans="1:1">
      <c r="A1305" s="588"/>
    </row>
    <row r="1306" spans="1:1">
      <c r="A1306" s="588"/>
    </row>
    <row r="1307" spans="1:1">
      <c r="A1307" s="588"/>
    </row>
    <row r="1308" spans="1:1">
      <c r="A1308" s="588"/>
    </row>
    <row r="1309" spans="1:1">
      <c r="A1309" s="588"/>
    </row>
    <row r="1310" spans="1:1">
      <c r="A1310" s="588"/>
    </row>
    <row r="1311" spans="1:1">
      <c r="A1311" s="588"/>
    </row>
    <row r="1312" spans="1:1">
      <c r="A1312" s="588"/>
    </row>
    <row r="1313" spans="1:1">
      <c r="A1313" s="588"/>
    </row>
    <row r="1314" spans="1:1">
      <c r="A1314" s="588"/>
    </row>
    <row r="1315" spans="1:1">
      <c r="A1315" s="588"/>
    </row>
    <row r="1316" spans="1:1">
      <c r="A1316" s="588"/>
    </row>
    <row r="1317" spans="1:1">
      <c r="A1317" s="588"/>
    </row>
    <row r="1318" spans="1:1">
      <c r="A1318" s="588"/>
    </row>
    <row r="1319" spans="1:1">
      <c r="A1319" s="588"/>
    </row>
    <row r="1320" spans="1:1">
      <c r="A1320" s="588"/>
    </row>
    <row r="1321" spans="1:1">
      <c r="A1321" s="588"/>
    </row>
    <row r="1322" spans="1:1">
      <c r="A1322" s="588"/>
    </row>
    <row r="1323" spans="1:1">
      <c r="A1323" s="588"/>
    </row>
    <row r="1324" spans="1:1">
      <c r="A1324" s="588"/>
    </row>
    <row r="1325" spans="1:1">
      <c r="A1325" s="588"/>
    </row>
    <row r="1326" spans="1:1">
      <c r="A1326" s="588"/>
    </row>
    <row r="1327" spans="1:1">
      <c r="A1327" s="588"/>
    </row>
    <row r="1328" spans="1:1">
      <c r="A1328" s="588"/>
    </row>
    <row r="1329" spans="1:1">
      <c r="A1329" s="588"/>
    </row>
    <row r="1330" spans="1:1">
      <c r="A1330" s="588"/>
    </row>
    <row r="1331" spans="1:1">
      <c r="A1331" s="588"/>
    </row>
    <row r="1332" spans="1:1">
      <c r="A1332" s="588"/>
    </row>
    <row r="1333" spans="1:1">
      <c r="A1333" s="588"/>
    </row>
    <row r="1334" spans="1:1">
      <c r="A1334" s="588"/>
    </row>
    <row r="1335" spans="1:1">
      <c r="A1335" s="588"/>
    </row>
    <row r="1336" spans="1:1">
      <c r="A1336" s="588"/>
    </row>
    <row r="1337" spans="1:1">
      <c r="A1337" s="588"/>
    </row>
    <row r="1338" spans="1:1">
      <c r="A1338" s="588"/>
    </row>
    <row r="1339" spans="1:1">
      <c r="A1339" s="588"/>
    </row>
    <row r="1340" spans="1:1">
      <c r="A1340" s="588"/>
    </row>
    <row r="1341" spans="1:1">
      <c r="A1341" s="588"/>
    </row>
    <row r="1342" spans="1:1">
      <c r="A1342" s="588"/>
    </row>
    <row r="1343" spans="1:1">
      <c r="A1343" s="588"/>
    </row>
    <row r="1344" spans="1:1">
      <c r="A1344" s="588"/>
    </row>
    <row r="1345" spans="1:1">
      <c r="A1345" s="588"/>
    </row>
    <row r="1346" spans="1:1">
      <c r="A1346" s="588"/>
    </row>
    <row r="1347" spans="1:1">
      <c r="A1347" s="588"/>
    </row>
    <row r="1348" spans="1:1">
      <c r="A1348" s="588"/>
    </row>
    <row r="1349" spans="1:1">
      <c r="A1349" s="588"/>
    </row>
    <row r="1350" spans="1:1">
      <c r="A1350" s="588"/>
    </row>
    <row r="1351" spans="1:1">
      <c r="A1351" s="588"/>
    </row>
    <row r="1352" spans="1:1">
      <c r="A1352" s="588"/>
    </row>
    <row r="1353" spans="1:1">
      <c r="A1353" s="588"/>
    </row>
    <row r="1354" spans="1:1">
      <c r="A1354" s="588"/>
    </row>
    <row r="1355" spans="1:1">
      <c r="A1355" s="588"/>
    </row>
    <row r="1356" spans="1:1">
      <c r="A1356" s="588"/>
    </row>
    <row r="1357" spans="1:1">
      <c r="A1357" s="588"/>
    </row>
    <row r="1358" spans="1:1">
      <c r="A1358" s="588"/>
    </row>
    <row r="1359" spans="1:1">
      <c r="A1359" s="588"/>
    </row>
    <row r="1360" spans="1:1">
      <c r="A1360" s="588"/>
    </row>
    <row r="1361" spans="1:1">
      <c r="A1361" s="588"/>
    </row>
    <row r="1362" spans="1:1">
      <c r="A1362" s="588"/>
    </row>
    <row r="1363" spans="1:1">
      <c r="A1363" s="588"/>
    </row>
    <row r="1364" spans="1:1">
      <c r="A1364" s="588"/>
    </row>
    <row r="1365" spans="1:1">
      <c r="A1365" s="588"/>
    </row>
    <row r="1366" spans="1:1">
      <c r="A1366" s="588"/>
    </row>
    <row r="1367" spans="1:1">
      <c r="A1367" s="588"/>
    </row>
    <row r="1368" spans="1:1">
      <c r="A1368" s="588"/>
    </row>
    <row r="1369" spans="1:1">
      <c r="A1369" s="588"/>
    </row>
    <row r="1370" spans="1:1">
      <c r="A1370" s="588"/>
    </row>
    <row r="1371" spans="1:1">
      <c r="A1371" s="588"/>
    </row>
    <row r="1372" spans="1:1">
      <c r="A1372" s="588"/>
    </row>
    <row r="1373" spans="1:1">
      <c r="A1373" s="588"/>
    </row>
    <row r="1374" spans="1:1">
      <c r="A1374" s="588"/>
    </row>
    <row r="1375" spans="1:1">
      <c r="A1375" s="588"/>
    </row>
    <row r="1376" spans="1:1">
      <c r="A1376" s="588"/>
    </row>
    <row r="1377" spans="1:1">
      <c r="A1377" s="588"/>
    </row>
    <row r="1378" spans="1:1">
      <c r="A1378" s="588"/>
    </row>
    <row r="1379" spans="1:1">
      <c r="A1379" s="588"/>
    </row>
    <row r="1380" spans="1:1">
      <c r="A1380" s="588"/>
    </row>
    <row r="1381" spans="1:1">
      <c r="A1381" s="588"/>
    </row>
    <row r="1382" spans="1:1">
      <c r="A1382" s="588"/>
    </row>
    <row r="1383" spans="1:1">
      <c r="A1383" s="588"/>
    </row>
    <row r="1384" spans="1:1">
      <c r="A1384" s="588"/>
    </row>
    <row r="1385" spans="1:1">
      <c r="A1385" s="588"/>
    </row>
    <row r="1386" spans="1:1">
      <c r="A1386" s="588"/>
    </row>
    <row r="1387" spans="1:1">
      <c r="A1387" s="588"/>
    </row>
    <row r="1388" spans="1:1">
      <c r="A1388" s="588"/>
    </row>
    <row r="1389" spans="1:1">
      <c r="A1389" s="588"/>
    </row>
    <row r="1390" spans="1:1">
      <c r="A1390" s="588"/>
    </row>
    <row r="1391" spans="1:1">
      <c r="A1391" s="588"/>
    </row>
    <row r="1392" spans="1:1">
      <c r="A1392" s="588"/>
    </row>
    <row r="1393" spans="1:1">
      <c r="A1393" s="588"/>
    </row>
    <row r="1394" spans="1:1">
      <c r="A1394" s="588"/>
    </row>
    <row r="1395" spans="1:1">
      <c r="A1395" s="588"/>
    </row>
    <row r="1396" spans="1:1">
      <c r="A1396" s="588"/>
    </row>
    <row r="1397" spans="1:1">
      <c r="A1397" s="588"/>
    </row>
    <row r="1398" spans="1:1">
      <c r="A1398" s="588"/>
    </row>
    <row r="1399" spans="1:1">
      <c r="A1399" s="588"/>
    </row>
    <row r="1400" spans="1:1">
      <c r="A1400" s="588"/>
    </row>
    <row r="1401" spans="1:1">
      <c r="A1401" s="588"/>
    </row>
    <row r="1402" spans="1:1">
      <c r="A1402" s="588"/>
    </row>
    <row r="1403" spans="1:1">
      <c r="A1403" s="588"/>
    </row>
    <row r="1404" spans="1:1">
      <c r="A1404" s="588"/>
    </row>
    <row r="1405" spans="1:1">
      <c r="A1405" s="588"/>
    </row>
    <row r="1406" spans="1:1">
      <c r="A1406" s="588"/>
    </row>
    <row r="1407" spans="1:1">
      <c r="A1407" s="588"/>
    </row>
    <row r="1408" spans="1:1">
      <c r="A1408" s="588"/>
    </row>
    <row r="1409" spans="1:1">
      <c r="A1409" s="588"/>
    </row>
    <row r="1410" spans="1:1">
      <c r="A1410" s="588"/>
    </row>
    <row r="1411" spans="1:1">
      <c r="A1411" s="588"/>
    </row>
    <row r="1412" spans="1:1">
      <c r="A1412" s="588"/>
    </row>
    <row r="1413" spans="1:1">
      <c r="A1413" s="588"/>
    </row>
    <row r="1414" spans="1:1">
      <c r="A1414" s="588"/>
    </row>
    <row r="1415" spans="1:1">
      <c r="A1415" s="588"/>
    </row>
    <row r="1416" spans="1:1">
      <c r="A1416" s="588"/>
    </row>
    <row r="1417" spans="1:1">
      <c r="A1417" s="588"/>
    </row>
    <row r="1418" spans="1:1">
      <c r="A1418" s="588"/>
    </row>
    <row r="1419" spans="1:1">
      <c r="A1419" s="588"/>
    </row>
    <row r="1420" spans="1:1">
      <c r="A1420" s="588"/>
    </row>
    <row r="1421" spans="1:1">
      <c r="A1421" s="588"/>
    </row>
    <row r="1422" spans="1:1">
      <c r="A1422" s="588"/>
    </row>
    <row r="1423" spans="1:1">
      <c r="A1423" s="588"/>
    </row>
    <row r="1424" spans="1:1">
      <c r="A1424" s="588"/>
    </row>
    <row r="1425" spans="1:1">
      <c r="A1425" s="588"/>
    </row>
    <row r="1426" spans="1:1">
      <c r="A1426" s="588"/>
    </row>
    <row r="1427" spans="1:1">
      <c r="A1427" s="588"/>
    </row>
    <row r="1428" spans="1:1">
      <c r="A1428" s="588"/>
    </row>
    <row r="1429" spans="1:1">
      <c r="A1429" s="588"/>
    </row>
    <row r="1430" spans="1:1">
      <c r="A1430" s="588"/>
    </row>
    <row r="1431" spans="1:1">
      <c r="A1431" s="588"/>
    </row>
    <row r="1432" spans="1:1">
      <c r="A1432" s="588"/>
    </row>
    <row r="1433" spans="1:1">
      <c r="A1433" s="588"/>
    </row>
    <row r="1434" spans="1:1">
      <c r="A1434" s="588"/>
    </row>
    <row r="1435" spans="1:1">
      <c r="A1435" s="588"/>
    </row>
    <row r="1436" spans="1:1">
      <c r="A1436" s="588"/>
    </row>
    <row r="1437" spans="1:1">
      <c r="A1437" s="588"/>
    </row>
    <row r="1438" spans="1:1">
      <c r="A1438" s="588"/>
    </row>
    <row r="1439" spans="1:1">
      <c r="A1439" s="588"/>
    </row>
    <row r="1440" spans="1:1">
      <c r="A1440" s="588"/>
    </row>
    <row r="1441" spans="1:1">
      <c r="A1441" s="588"/>
    </row>
    <row r="1442" spans="1:1">
      <c r="A1442" s="588"/>
    </row>
    <row r="1443" spans="1:1">
      <c r="A1443" s="588"/>
    </row>
    <row r="1444" spans="1:1">
      <c r="A1444" s="588"/>
    </row>
    <row r="1445" spans="1:1">
      <c r="A1445" s="588"/>
    </row>
    <row r="1446" spans="1:1">
      <c r="A1446" s="588"/>
    </row>
    <row r="1447" spans="1:1">
      <c r="A1447" s="588"/>
    </row>
    <row r="1448" spans="1:1">
      <c r="A1448" s="588"/>
    </row>
    <row r="1449" spans="1:1">
      <c r="A1449" s="588"/>
    </row>
    <row r="1450" spans="1:1">
      <c r="A1450" s="588"/>
    </row>
    <row r="1451" spans="1:1">
      <c r="A1451" s="588"/>
    </row>
    <row r="1452" spans="1:1">
      <c r="A1452" s="588"/>
    </row>
    <row r="1453" spans="1:1">
      <c r="A1453" s="588"/>
    </row>
    <row r="1454" spans="1:1">
      <c r="A1454" s="588"/>
    </row>
    <row r="1455" spans="1:1">
      <c r="A1455" s="588"/>
    </row>
    <row r="1456" spans="1:1">
      <c r="A1456" s="588"/>
    </row>
    <row r="1457" spans="1:1">
      <c r="A1457" s="588"/>
    </row>
    <row r="1458" spans="1:1">
      <c r="A1458" s="588"/>
    </row>
    <row r="1459" spans="1:1">
      <c r="A1459" s="588"/>
    </row>
    <row r="1460" spans="1:1">
      <c r="A1460" s="588"/>
    </row>
    <row r="1461" spans="1:1">
      <c r="A1461" s="588"/>
    </row>
    <row r="1462" spans="1:1">
      <c r="A1462" s="588"/>
    </row>
    <row r="1463" spans="1:1">
      <c r="A1463" s="588"/>
    </row>
    <row r="1464" spans="1:1">
      <c r="A1464" s="588"/>
    </row>
    <row r="1465" spans="1:1">
      <c r="A1465" s="588"/>
    </row>
    <row r="1466" spans="1:1">
      <c r="A1466" s="588"/>
    </row>
    <row r="1467" spans="1:1">
      <c r="A1467" s="588"/>
    </row>
    <row r="1468" spans="1:1">
      <c r="A1468" s="588"/>
    </row>
    <row r="1469" spans="1:1">
      <c r="A1469" s="588"/>
    </row>
    <row r="1470" spans="1:1">
      <c r="A1470" s="588"/>
    </row>
    <row r="1471" spans="1:1">
      <c r="A1471" s="588"/>
    </row>
    <row r="1472" spans="1:1">
      <c r="A1472" s="588"/>
    </row>
    <row r="1473" spans="1:1">
      <c r="A1473" s="588"/>
    </row>
    <row r="1474" spans="1:1">
      <c r="A1474" s="588"/>
    </row>
    <row r="1475" spans="1:1">
      <c r="A1475" s="588"/>
    </row>
    <row r="1476" spans="1:1">
      <c r="A1476" s="588"/>
    </row>
    <row r="1477" spans="1:1">
      <c r="A1477" s="588"/>
    </row>
    <row r="1478" spans="1:1">
      <c r="A1478" s="588"/>
    </row>
    <row r="1479" spans="1:1">
      <c r="A1479" s="588"/>
    </row>
    <row r="1480" spans="1:1">
      <c r="A1480" s="588"/>
    </row>
    <row r="1481" spans="1:1">
      <c r="A1481" s="588"/>
    </row>
    <row r="1482" spans="1:1">
      <c r="A1482" s="588"/>
    </row>
    <row r="1483" spans="1:1">
      <c r="A1483" s="588"/>
    </row>
    <row r="1484" spans="1:1">
      <c r="A1484" s="588"/>
    </row>
    <row r="1485" spans="1:1">
      <c r="A1485" s="588"/>
    </row>
    <row r="1486" spans="1:1">
      <c r="A1486" s="588"/>
    </row>
    <row r="1487" spans="1:1">
      <c r="A1487" s="588"/>
    </row>
    <row r="1488" spans="1:1">
      <c r="A1488" s="588"/>
    </row>
    <row r="1489" spans="1:1">
      <c r="A1489" s="588"/>
    </row>
    <row r="1490" spans="1:1">
      <c r="A1490" s="588"/>
    </row>
    <row r="1491" spans="1:1">
      <c r="A1491" s="588"/>
    </row>
    <row r="1492" spans="1:1">
      <c r="A1492" s="588"/>
    </row>
    <row r="1493" spans="1:1">
      <c r="A1493" s="588"/>
    </row>
    <row r="1494" spans="1:1">
      <c r="A1494" s="588"/>
    </row>
    <row r="1495" spans="1:1">
      <c r="A1495" s="588"/>
    </row>
    <row r="1496" spans="1:1">
      <c r="A1496" s="588"/>
    </row>
    <row r="1497" spans="1:1">
      <c r="A1497" s="588"/>
    </row>
    <row r="1498" spans="1:1">
      <c r="A1498" s="588"/>
    </row>
    <row r="1499" spans="1:1">
      <c r="A1499" s="588"/>
    </row>
    <row r="1500" spans="1:1">
      <c r="A1500" s="588"/>
    </row>
    <row r="1501" spans="1:1">
      <c r="A1501" s="588"/>
    </row>
    <row r="1502" spans="1:1">
      <c r="A1502" s="588"/>
    </row>
    <row r="1503" spans="1:1">
      <c r="A1503" s="588"/>
    </row>
    <row r="1504" spans="1:1">
      <c r="A1504" s="588"/>
    </row>
    <row r="1505" spans="1:1">
      <c r="A1505" s="588"/>
    </row>
    <row r="1506" spans="1:1">
      <c r="A1506" s="588"/>
    </row>
    <row r="1507" spans="1:1">
      <c r="A1507" s="588"/>
    </row>
    <row r="1508" spans="1:1">
      <c r="A1508" s="588"/>
    </row>
    <row r="1509" spans="1:1">
      <c r="A1509" s="588"/>
    </row>
    <row r="1510" spans="1:1">
      <c r="A1510" s="588"/>
    </row>
    <row r="1511" spans="1:1">
      <c r="A1511" s="588"/>
    </row>
    <row r="1512" spans="1:1">
      <c r="A1512" s="588"/>
    </row>
    <row r="1513" spans="1:1">
      <c r="A1513" s="588"/>
    </row>
    <row r="1514" spans="1:1">
      <c r="A1514" s="588"/>
    </row>
    <row r="1515" spans="1:1">
      <c r="A1515" s="588"/>
    </row>
    <row r="1516" spans="1:1">
      <c r="A1516" s="588"/>
    </row>
    <row r="1517" spans="1:1">
      <c r="A1517" s="588"/>
    </row>
    <row r="1518" spans="1:1">
      <c r="A1518" s="588"/>
    </row>
    <row r="1519" spans="1:1">
      <c r="A1519" s="588"/>
    </row>
    <row r="1520" spans="1:1">
      <c r="A1520" s="588"/>
    </row>
    <row r="1521" spans="1:1">
      <c r="A1521" s="588"/>
    </row>
    <row r="1522" spans="1:1">
      <c r="A1522" s="588"/>
    </row>
    <row r="1523" spans="1:1">
      <c r="A1523" s="588"/>
    </row>
    <row r="1524" spans="1:1">
      <c r="A1524" s="588"/>
    </row>
    <row r="1525" spans="1:1">
      <c r="A1525" s="588"/>
    </row>
    <row r="1526" spans="1:1">
      <c r="A1526" s="588"/>
    </row>
    <row r="1527" spans="1:1">
      <c r="A1527" s="588"/>
    </row>
    <row r="1528" spans="1:1">
      <c r="A1528" s="588"/>
    </row>
    <row r="1529" spans="1:1">
      <c r="A1529" s="588"/>
    </row>
    <row r="1530" spans="1:1">
      <c r="A1530" s="588"/>
    </row>
    <row r="1531" spans="1:1">
      <c r="A1531" s="588"/>
    </row>
    <row r="1532" spans="1:1">
      <c r="A1532" s="588"/>
    </row>
    <row r="1533" spans="1:1">
      <c r="A1533" s="588"/>
    </row>
    <row r="1534" spans="1:1">
      <c r="A1534" s="588"/>
    </row>
    <row r="1535" spans="1:1">
      <c r="A1535" s="588"/>
    </row>
    <row r="1536" spans="1:1">
      <c r="A1536" s="588"/>
    </row>
    <row r="1537" spans="1:1">
      <c r="A1537" s="588"/>
    </row>
    <row r="1538" spans="1:1">
      <c r="A1538" s="588"/>
    </row>
    <row r="1539" spans="1:1">
      <c r="A1539" s="588"/>
    </row>
    <row r="1540" spans="1:1">
      <c r="A1540" s="588"/>
    </row>
    <row r="1541" spans="1:1">
      <c r="A1541" s="588"/>
    </row>
    <row r="1542" spans="1:1">
      <c r="A1542" s="588"/>
    </row>
    <row r="1543" spans="1:1">
      <c r="A1543" s="588"/>
    </row>
    <row r="1544" spans="1:1">
      <c r="A1544" s="588"/>
    </row>
    <row r="1545" spans="1:1">
      <c r="A1545" s="588"/>
    </row>
    <row r="1546" spans="1:1">
      <c r="A1546" s="588"/>
    </row>
    <row r="1547" spans="1:1">
      <c r="A1547" s="588"/>
    </row>
    <row r="1548" spans="1:1">
      <c r="A1548" s="588"/>
    </row>
    <row r="1549" spans="1:1">
      <c r="A1549" s="588"/>
    </row>
    <row r="1550" spans="1:1">
      <c r="A1550" s="588"/>
    </row>
    <row r="1551" spans="1:1">
      <c r="A1551" s="588"/>
    </row>
    <row r="1552" spans="1:1">
      <c r="A1552" s="588"/>
    </row>
    <row r="1553" spans="1:1">
      <c r="A1553" s="588"/>
    </row>
    <row r="1554" spans="1:1">
      <c r="A1554" s="588"/>
    </row>
    <row r="1555" spans="1:1">
      <c r="A1555" s="588"/>
    </row>
    <row r="1556" spans="1:1">
      <c r="A1556" s="588"/>
    </row>
    <row r="1557" spans="1:1">
      <c r="A1557" s="588"/>
    </row>
    <row r="1558" spans="1:1">
      <c r="A1558" s="588"/>
    </row>
    <row r="1559" spans="1:1">
      <c r="A1559" s="588"/>
    </row>
    <row r="1560" spans="1:1">
      <c r="A1560" s="588"/>
    </row>
    <row r="1561" spans="1:1">
      <c r="A1561" s="588"/>
    </row>
    <row r="1562" spans="1:1">
      <c r="A1562" s="588"/>
    </row>
    <row r="1563" spans="1:1">
      <c r="A1563" s="588"/>
    </row>
    <row r="1564" spans="1:1">
      <c r="A1564" s="588"/>
    </row>
    <row r="1565" spans="1:1">
      <c r="A1565" s="588"/>
    </row>
    <row r="1566" spans="1:1">
      <c r="A1566" s="588"/>
    </row>
    <row r="1567" spans="1:1">
      <c r="A1567" s="588"/>
    </row>
    <row r="1568" spans="1:1">
      <c r="A1568" s="588"/>
    </row>
    <row r="1569" spans="1:1">
      <c r="A1569" s="588"/>
    </row>
    <row r="1570" spans="1:1">
      <c r="A1570" s="588"/>
    </row>
    <row r="1571" spans="1:1">
      <c r="A1571" s="588"/>
    </row>
    <row r="1572" spans="1:1">
      <c r="A1572" s="588"/>
    </row>
    <row r="1573" spans="1:1">
      <c r="A1573" s="588"/>
    </row>
    <row r="1574" spans="1:1">
      <c r="A1574" s="588"/>
    </row>
    <row r="1575" spans="1:1">
      <c r="A1575" s="588"/>
    </row>
    <row r="1576" spans="1:1">
      <c r="A1576" s="588"/>
    </row>
    <row r="1577" spans="1:1">
      <c r="A1577" s="588"/>
    </row>
    <row r="1578" spans="1:1">
      <c r="A1578" s="588"/>
    </row>
    <row r="1579" spans="1:1">
      <c r="A1579" s="588"/>
    </row>
    <row r="1580" spans="1:1">
      <c r="A1580" s="588"/>
    </row>
    <row r="1581" spans="1:1">
      <c r="A1581" s="588"/>
    </row>
    <row r="1582" spans="1:1">
      <c r="A1582" s="588"/>
    </row>
    <row r="1583" spans="1:1">
      <c r="A1583" s="588"/>
    </row>
    <row r="1584" spans="1:1">
      <c r="A1584" s="588"/>
    </row>
    <row r="1585" spans="1:1">
      <c r="A1585" s="588"/>
    </row>
    <row r="1586" spans="1:1">
      <c r="A1586" s="588"/>
    </row>
    <row r="1587" spans="1:1">
      <c r="A1587" s="588"/>
    </row>
    <row r="1588" spans="1:1">
      <c r="A1588" s="588"/>
    </row>
    <row r="1589" spans="1:1">
      <c r="A1589" s="588"/>
    </row>
    <row r="1590" spans="1:1">
      <c r="A1590" s="588"/>
    </row>
    <row r="1591" spans="1:1">
      <c r="A1591" s="588"/>
    </row>
    <row r="1592" spans="1:1">
      <c r="A1592" s="588"/>
    </row>
    <row r="1593" spans="1:1">
      <c r="A1593" s="588"/>
    </row>
    <row r="1594" spans="1:1">
      <c r="A1594" s="588"/>
    </row>
    <row r="1595" spans="1:1">
      <c r="A1595" s="588"/>
    </row>
    <row r="1596" spans="1:1">
      <c r="A1596" s="588"/>
    </row>
    <row r="1597" spans="1:1">
      <c r="A1597" s="588"/>
    </row>
    <row r="1598" spans="1:1">
      <c r="A1598" s="588"/>
    </row>
    <row r="1599" spans="1:1">
      <c r="A1599" s="588"/>
    </row>
    <row r="1600" spans="1:1">
      <c r="A1600" s="588"/>
    </row>
    <row r="1601" spans="1:1">
      <c r="A1601" s="588"/>
    </row>
    <row r="1602" spans="1:1">
      <c r="A1602" s="588"/>
    </row>
    <row r="1603" spans="1:1">
      <c r="A1603" s="588"/>
    </row>
    <row r="1604" spans="1:1">
      <c r="A1604" s="588"/>
    </row>
    <row r="1605" spans="1:1">
      <c r="A1605" s="588"/>
    </row>
    <row r="1606" spans="1:1">
      <c r="A1606" s="588"/>
    </row>
    <row r="1607" spans="1:1">
      <c r="A1607" s="588"/>
    </row>
    <row r="1608" spans="1:1">
      <c r="A1608" s="588"/>
    </row>
    <row r="1609" spans="1:1">
      <c r="A1609" s="588"/>
    </row>
    <row r="1610" spans="1:1">
      <c r="A1610" s="588"/>
    </row>
    <row r="1611" spans="1:1">
      <c r="A1611" s="588"/>
    </row>
    <row r="1612" spans="1:1">
      <c r="A1612" s="588"/>
    </row>
    <row r="1613" spans="1:1">
      <c r="A1613" s="588"/>
    </row>
    <row r="1614" spans="1:1">
      <c r="A1614" s="588"/>
    </row>
    <row r="1615" spans="1:1">
      <c r="A1615" s="588"/>
    </row>
    <row r="1616" spans="1:1">
      <c r="A1616" s="588"/>
    </row>
    <row r="1617" spans="1:1">
      <c r="A1617" s="588"/>
    </row>
    <row r="1618" spans="1:1">
      <c r="A1618" s="588"/>
    </row>
    <row r="1619" spans="1:1">
      <c r="A1619" s="588"/>
    </row>
    <row r="1620" spans="1:1">
      <c r="A1620" s="588"/>
    </row>
    <row r="1621" spans="1:1">
      <c r="A1621" s="588"/>
    </row>
    <row r="1622" spans="1:1">
      <c r="A1622" s="588"/>
    </row>
    <row r="1623" spans="1:1">
      <c r="A1623" s="588"/>
    </row>
    <row r="1624" spans="1:1">
      <c r="A1624" s="588"/>
    </row>
    <row r="1625" spans="1:1">
      <c r="A1625" s="588"/>
    </row>
    <row r="1626" spans="1:1">
      <c r="A1626" s="588"/>
    </row>
    <row r="1627" spans="1:1">
      <c r="A1627" s="588"/>
    </row>
    <row r="1628" spans="1:1">
      <c r="A1628" s="588"/>
    </row>
    <row r="1629" spans="1:1">
      <c r="A1629" s="588"/>
    </row>
    <row r="1630" spans="1:1">
      <c r="A1630" s="588"/>
    </row>
    <row r="1631" spans="1:1">
      <c r="A1631" s="588"/>
    </row>
    <row r="1632" spans="1:1">
      <c r="A1632" s="588"/>
    </row>
    <row r="1633" spans="1:1">
      <c r="A1633" s="588"/>
    </row>
    <row r="1634" spans="1:1">
      <c r="A1634" s="588"/>
    </row>
    <row r="1635" spans="1:1">
      <c r="A1635" s="588"/>
    </row>
    <row r="1636" spans="1:1">
      <c r="A1636" s="588"/>
    </row>
    <row r="1637" spans="1:1">
      <c r="A1637" s="588"/>
    </row>
    <row r="1638" spans="1:1">
      <c r="A1638" s="588"/>
    </row>
    <row r="1639" spans="1:1">
      <c r="A1639" s="588"/>
    </row>
    <row r="1640" spans="1:1">
      <c r="A1640" s="588"/>
    </row>
    <row r="1641" spans="1:1">
      <c r="A1641" s="588"/>
    </row>
    <row r="1642" spans="1:1">
      <c r="A1642" s="588"/>
    </row>
    <row r="1643" spans="1:1">
      <c r="A1643" s="588"/>
    </row>
    <row r="1644" spans="1:1">
      <c r="A1644" s="588"/>
    </row>
    <row r="1645" spans="1:1">
      <c r="A1645" s="588"/>
    </row>
    <row r="1646" spans="1:1">
      <c r="A1646" s="588"/>
    </row>
    <row r="1647" spans="1:1">
      <c r="A1647" s="588"/>
    </row>
    <row r="1648" spans="1:1">
      <c r="A1648" s="588"/>
    </row>
    <row r="1649" spans="1:1">
      <c r="A1649" s="588"/>
    </row>
    <row r="1650" spans="1:1">
      <c r="A1650" s="588"/>
    </row>
    <row r="1651" spans="1:1">
      <c r="A1651" s="588"/>
    </row>
    <row r="1652" spans="1:1">
      <c r="A1652" s="588"/>
    </row>
    <row r="1653" spans="1:1">
      <c r="A1653" s="588"/>
    </row>
    <row r="1654" spans="1:1">
      <c r="A1654" s="588"/>
    </row>
    <row r="1655" spans="1:1">
      <c r="A1655" s="588"/>
    </row>
    <row r="1656" spans="1:1">
      <c r="A1656" s="588"/>
    </row>
    <row r="1657" spans="1:1">
      <c r="A1657" s="588"/>
    </row>
    <row r="1658" spans="1:1">
      <c r="A1658" s="588"/>
    </row>
    <row r="1659" spans="1:1">
      <c r="A1659" s="588"/>
    </row>
    <row r="1660" spans="1:1">
      <c r="A1660" s="588"/>
    </row>
    <row r="1661" spans="1:1">
      <c r="A1661" s="588"/>
    </row>
    <row r="1662" spans="1:1">
      <c r="A1662" s="588"/>
    </row>
    <row r="1663" spans="1:1">
      <c r="A1663" s="588"/>
    </row>
    <row r="1664" spans="1:1">
      <c r="A1664" s="588"/>
    </row>
    <row r="1665" spans="1:1">
      <c r="A1665" s="588"/>
    </row>
    <row r="1666" spans="1:1">
      <c r="A1666" s="588"/>
    </row>
    <row r="1667" spans="1:1">
      <c r="A1667" s="588"/>
    </row>
    <row r="1668" spans="1:1">
      <c r="A1668" s="588"/>
    </row>
    <row r="1669" spans="1:1">
      <c r="A1669" s="588"/>
    </row>
    <row r="1670" spans="1:1">
      <c r="A1670" s="588"/>
    </row>
    <row r="1671" spans="1:1">
      <c r="A1671" s="588"/>
    </row>
    <row r="1672" spans="1:1">
      <c r="A1672" s="588"/>
    </row>
    <row r="1673" spans="1:1">
      <c r="A1673" s="588"/>
    </row>
    <row r="1674" spans="1:1">
      <c r="A1674" s="588"/>
    </row>
    <row r="1675" spans="1:1">
      <c r="A1675" s="588"/>
    </row>
    <row r="1676" spans="1:1">
      <c r="A1676" s="588"/>
    </row>
    <row r="1677" spans="1:1">
      <c r="A1677" s="588"/>
    </row>
    <row r="1678" spans="1:1">
      <c r="A1678" s="588"/>
    </row>
    <row r="1679" spans="1:1">
      <c r="A1679" s="588"/>
    </row>
    <row r="1680" spans="1:1">
      <c r="A1680" s="588"/>
    </row>
    <row r="1681" spans="1:1">
      <c r="A1681" s="588"/>
    </row>
    <row r="1682" spans="1:1">
      <c r="A1682" s="588"/>
    </row>
    <row r="1683" spans="1:1">
      <c r="A1683" s="588"/>
    </row>
    <row r="1684" spans="1:1">
      <c r="A1684" s="588"/>
    </row>
    <row r="1685" spans="1:1">
      <c r="A1685" s="588"/>
    </row>
    <row r="1686" spans="1:1">
      <c r="A1686" s="588"/>
    </row>
    <row r="1687" spans="1:1">
      <c r="A1687" s="588"/>
    </row>
    <row r="1688" spans="1:1">
      <c r="A1688" s="588"/>
    </row>
    <row r="1689" spans="1:1">
      <c r="A1689" s="588"/>
    </row>
    <row r="1690" spans="1:1">
      <c r="A1690" s="588"/>
    </row>
    <row r="1691" spans="1:1">
      <c r="A1691" s="588"/>
    </row>
    <row r="1692" spans="1:1">
      <c r="A1692" s="588"/>
    </row>
    <row r="1693" spans="1:1">
      <c r="A1693" s="588"/>
    </row>
    <row r="1694" spans="1:1">
      <c r="A1694" s="588"/>
    </row>
    <row r="1695" spans="1:1">
      <c r="A1695" s="588"/>
    </row>
    <row r="1696" spans="1:1">
      <c r="A1696" s="588"/>
    </row>
    <row r="1697" spans="1:1">
      <c r="A1697" s="588"/>
    </row>
    <row r="1698" spans="1:1">
      <c r="A1698" s="588"/>
    </row>
    <row r="1699" spans="1:1">
      <c r="A1699" s="588"/>
    </row>
    <row r="1700" spans="1:1">
      <c r="A1700" s="588"/>
    </row>
    <row r="1701" spans="1:1">
      <c r="A1701" s="588"/>
    </row>
    <row r="1702" spans="1:1">
      <c r="A1702" s="588"/>
    </row>
    <row r="1703" spans="1:1">
      <c r="A1703" s="588"/>
    </row>
    <row r="1704" spans="1:1">
      <c r="A1704" s="588"/>
    </row>
    <row r="1705" spans="1:1">
      <c r="A1705" s="588"/>
    </row>
    <row r="1706" spans="1:1">
      <c r="A1706" s="588"/>
    </row>
    <row r="1707" spans="1:1">
      <c r="A1707" s="588"/>
    </row>
    <row r="1708" spans="1:1">
      <c r="A1708" s="588"/>
    </row>
    <row r="1709" spans="1:1">
      <c r="A1709" s="588"/>
    </row>
    <row r="1710" spans="1:1">
      <c r="A1710" s="588"/>
    </row>
    <row r="1711" spans="1:1">
      <c r="A1711" s="588"/>
    </row>
    <row r="1712" spans="1:1">
      <c r="A1712" s="588"/>
    </row>
    <row r="1713" spans="1:1">
      <c r="A1713" s="588"/>
    </row>
    <row r="1714" spans="1:1">
      <c r="A1714" s="588"/>
    </row>
    <row r="1715" spans="1:1">
      <c r="A1715" s="588"/>
    </row>
    <row r="1716" spans="1:1">
      <c r="A1716" s="588"/>
    </row>
    <row r="1717" spans="1:1">
      <c r="A1717" s="588"/>
    </row>
    <row r="1718" spans="1:1">
      <c r="A1718" s="588"/>
    </row>
    <row r="1719" spans="1:1">
      <c r="A1719" s="588"/>
    </row>
    <row r="1720" spans="1:1">
      <c r="A1720" s="588"/>
    </row>
    <row r="1721" spans="1:1">
      <c r="A1721" s="588"/>
    </row>
    <row r="1722" spans="1:1">
      <c r="A1722" s="588"/>
    </row>
    <row r="1723" spans="1:1">
      <c r="A1723" s="588"/>
    </row>
    <row r="1724" spans="1:1">
      <c r="A1724" s="588"/>
    </row>
    <row r="1725" spans="1:1">
      <c r="A1725" s="588"/>
    </row>
    <row r="1726" spans="1:1">
      <c r="A1726" s="588"/>
    </row>
    <row r="1727" spans="1:1">
      <c r="A1727" s="588"/>
    </row>
    <row r="1728" spans="1:1">
      <c r="A1728" s="588"/>
    </row>
    <row r="1729" spans="1:1">
      <c r="A1729" s="588"/>
    </row>
    <row r="1730" spans="1:1">
      <c r="A1730" s="588"/>
    </row>
    <row r="1731" spans="1:1">
      <c r="A1731" s="588"/>
    </row>
    <row r="1732" spans="1:1">
      <c r="A1732" s="588"/>
    </row>
    <row r="1733" spans="1:1">
      <c r="A1733" s="588"/>
    </row>
    <row r="1734" spans="1:1">
      <c r="A1734" s="588"/>
    </row>
    <row r="1735" spans="1:1">
      <c r="A1735" s="588"/>
    </row>
    <row r="1736" spans="1:1">
      <c r="A1736" s="588"/>
    </row>
    <row r="1737" spans="1:1">
      <c r="A1737" s="588"/>
    </row>
    <row r="1738" spans="1:1">
      <c r="A1738" s="588"/>
    </row>
    <row r="1739" spans="1:1">
      <c r="A1739" s="588"/>
    </row>
    <row r="1740" spans="1:1">
      <c r="A1740" s="588"/>
    </row>
    <row r="1741" spans="1:1">
      <c r="A1741" s="588"/>
    </row>
    <row r="1742" spans="1:1">
      <c r="A1742" s="588"/>
    </row>
    <row r="1743" spans="1:1">
      <c r="A1743" s="588"/>
    </row>
    <row r="1744" spans="1:1">
      <c r="A1744" s="588"/>
    </row>
    <row r="1745" spans="1:1">
      <c r="A1745" s="588"/>
    </row>
    <row r="1746" spans="1:1">
      <c r="A1746" s="588"/>
    </row>
    <row r="1747" spans="1:1">
      <c r="A1747" s="588"/>
    </row>
    <row r="1748" spans="1:1">
      <c r="A1748" s="588"/>
    </row>
    <row r="1749" spans="1:1">
      <c r="A1749" s="588"/>
    </row>
    <row r="1750" spans="1:1">
      <c r="A1750" s="588"/>
    </row>
    <row r="1751" spans="1:1">
      <c r="A1751" s="588"/>
    </row>
    <row r="1752" spans="1:1">
      <c r="A1752" s="588"/>
    </row>
    <row r="1753" spans="1:1">
      <c r="A1753" s="588"/>
    </row>
    <row r="1754" spans="1:1">
      <c r="A1754" s="588"/>
    </row>
    <row r="1755" spans="1:1">
      <c r="A1755" s="588"/>
    </row>
    <row r="1756" spans="1:1">
      <c r="A1756" s="588"/>
    </row>
    <row r="1757" spans="1:1">
      <c r="A1757" s="588"/>
    </row>
    <row r="1758" spans="1:1">
      <c r="A1758" s="588"/>
    </row>
    <row r="1759" spans="1:1">
      <c r="A1759" s="588"/>
    </row>
    <row r="1760" spans="1:1">
      <c r="A1760" s="588"/>
    </row>
    <row r="1761" spans="1:1">
      <c r="A1761" s="588"/>
    </row>
    <row r="1762" spans="1:1">
      <c r="A1762" s="588"/>
    </row>
    <row r="1763" spans="1:1">
      <c r="A1763" s="588"/>
    </row>
    <row r="1764" spans="1:1">
      <c r="A1764" s="588"/>
    </row>
    <row r="1765" spans="1:1">
      <c r="A1765" s="588"/>
    </row>
    <row r="1766" spans="1:1">
      <c r="A1766" s="588"/>
    </row>
    <row r="1767" spans="1:1">
      <c r="A1767" s="588"/>
    </row>
    <row r="1768" spans="1:1">
      <c r="A1768" s="588"/>
    </row>
    <row r="1769" spans="1:1">
      <c r="A1769" s="588"/>
    </row>
    <row r="1770" spans="1:1">
      <c r="A1770" s="588"/>
    </row>
    <row r="1771" spans="1:1">
      <c r="A1771" s="588"/>
    </row>
    <row r="1772" spans="1:1">
      <c r="A1772" s="588"/>
    </row>
    <row r="1773" spans="1:1">
      <c r="A1773" s="588"/>
    </row>
    <row r="1774" spans="1:1">
      <c r="A1774" s="588"/>
    </row>
    <row r="1775" spans="1:1">
      <c r="A1775" s="588"/>
    </row>
    <row r="1776" spans="1:1">
      <c r="A1776" s="588"/>
    </row>
    <row r="1777" spans="1:1">
      <c r="A1777" s="588"/>
    </row>
    <row r="1778" spans="1:1">
      <c r="A1778" s="588"/>
    </row>
    <row r="1779" spans="1:1">
      <c r="A1779" s="588"/>
    </row>
    <row r="1780" spans="1:1">
      <c r="A1780" s="588"/>
    </row>
    <row r="1781" spans="1:1">
      <c r="A1781" s="588"/>
    </row>
    <row r="1782" spans="1:1">
      <c r="A1782" s="588"/>
    </row>
    <row r="1783" spans="1:1">
      <c r="A1783" s="588"/>
    </row>
    <row r="1784" spans="1:1">
      <c r="A1784" s="588"/>
    </row>
    <row r="1785" spans="1:1">
      <c r="A1785" s="588"/>
    </row>
    <row r="1786" spans="1:1">
      <c r="A1786" s="588"/>
    </row>
    <row r="1787" spans="1:1">
      <c r="A1787" s="588"/>
    </row>
    <row r="1788" spans="1:1">
      <c r="A1788" s="588"/>
    </row>
    <row r="1789" spans="1:1">
      <c r="A1789" s="588"/>
    </row>
    <row r="1790" spans="1:1">
      <c r="A1790" s="588"/>
    </row>
    <row r="1791" spans="1:1">
      <c r="A1791" s="588"/>
    </row>
    <row r="1792" spans="1:1">
      <c r="A1792" s="588"/>
    </row>
    <row r="1793" spans="1:1">
      <c r="A1793" s="588"/>
    </row>
    <row r="1794" spans="1:1">
      <c r="A1794" s="588"/>
    </row>
    <row r="1795" spans="1:1">
      <c r="A1795" s="588"/>
    </row>
    <row r="1796" spans="1:1">
      <c r="A1796" s="588"/>
    </row>
    <row r="1797" spans="1:1">
      <c r="A1797" s="588"/>
    </row>
    <row r="1798" spans="1:1">
      <c r="A1798" s="588"/>
    </row>
    <row r="1799" spans="1:1">
      <c r="A1799" s="588"/>
    </row>
    <row r="1800" spans="1:1">
      <c r="A1800" s="588"/>
    </row>
    <row r="1801" spans="1:1">
      <c r="A1801" s="588"/>
    </row>
    <row r="1802" spans="1:1">
      <c r="A1802" s="588"/>
    </row>
    <row r="1803" spans="1:1">
      <c r="A1803" s="588"/>
    </row>
    <row r="1804" spans="1:1">
      <c r="A1804" s="588"/>
    </row>
    <row r="1805" spans="1:1">
      <c r="A1805" s="588"/>
    </row>
    <row r="1806" spans="1:1">
      <c r="A1806" s="588"/>
    </row>
    <row r="1807" spans="1:1">
      <c r="A1807" s="588"/>
    </row>
    <row r="1808" spans="1:1">
      <c r="A1808" s="588"/>
    </row>
    <row r="1809" spans="1:1">
      <c r="A1809" s="588"/>
    </row>
    <row r="1810" spans="1:1">
      <c r="A1810" s="588"/>
    </row>
    <row r="1811" spans="1:1">
      <c r="A1811" s="588"/>
    </row>
    <row r="1812" spans="1:1">
      <c r="A1812" s="588"/>
    </row>
    <row r="1813" spans="1:1">
      <c r="A1813" s="588"/>
    </row>
    <row r="1814" spans="1:1">
      <c r="A1814" s="588"/>
    </row>
    <row r="1815" spans="1:1">
      <c r="A1815" s="588"/>
    </row>
    <row r="1816" spans="1:1">
      <c r="A1816" s="588"/>
    </row>
    <row r="1817" spans="1:1">
      <c r="A1817" s="588"/>
    </row>
    <row r="1818" spans="1:1">
      <c r="A1818" s="588"/>
    </row>
    <row r="1819" spans="1:1">
      <c r="A1819" s="588"/>
    </row>
    <row r="1820" spans="1:1">
      <c r="A1820" s="588"/>
    </row>
    <row r="1821" spans="1:1">
      <c r="A1821" s="588"/>
    </row>
    <row r="1822" spans="1:1">
      <c r="A1822" s="588"/>
    </row>
    <row r="1823" spans="1:1">
      <c r="A1823" s="588"/>
    </row>
    <row r="1824" spans="1:1">
      <c r="A1824" s="588"/>
    </row>
    <row r="1825" spans="1:1">
      <c r="A1825" s="588"/>
    </row>
    <row r="1826" spans="1:1">
      <c r="A1826" s="588"/>
    </row>
    <row r="1827" spans="1:1">
      <c r="A1827" s="588"/>
    </row>
    <row r="1828" spans="1:1">
      <c r="A1828" s="588"/>
    </row>
    <row r="1829" spans="1:1">
      <c r="A1829" s="588"/>
    </row>
    <row r="1830" spans="1:1">
      <c r="A1830" s="588"/>
    </row>
    <row r="1831" spans="1:1">
      <c r="A1831" s="588"/>
    </row>
    <row r="1832" spans="1:1">
      <c r="A1832" s="588"/>
    </row>
    <row r="1833" spans="1:1">
      <c r="A1833" s="588"/>
    </row>
    <row r="1834" spans="1:1">
      <c r="A1834" s="588"/>
    </row>
    <row r="1835" spans="1:1">
      <c r="A1835" s="588"/>
    </row>
    <row r="1836" spans="1:1">
      <c r="A1836" s="588"/>
    </row>
    <row r="1837" spans="1:1">
      <c r="A1837" s="588"/>
    </row>
    <row r="1838" spans="1:1">
      <c r="A1838" s="588"/>
    </row>
    <row r="1839" spans="1:1">
      <c r="A1839" s="588"/>
    </row>
    <row r="1840" spans="1:1">
      <c r="A1840" s="588"/>
    </row>
    <row r="1841" spans="1:1">
      <c r="A1841" s="588"/>
    </row>
    <row r="1842" spans="1:1">
      <c r="A1842" s="588"/>
    </row>
    <row r="1843" spans="1:1">
      <c r="A1843" s="588"/>
    </row>
    <row r="1844" spans="1:1">
      <c r="A1844" s="588"/>
    </row>
    <row r="1845" spans="1:1">
      <c r="A1845" s="588"/>
    </row>
    <row r="1846" spans="1:1">
      <c r="A1846" s="588"/>
    </row>
    <row r="1847" spans="1:1">
      <c r="A1847" s="588"/>
    </row>
    <row r="1848" spans="1:1">
      <c r="A1848" s="588"/>
    </row>
    <row r="1849" spans="1:1">
      <c r="A1849" s="588"/>
    </row>
    <row r="1850" spans="1:1">
      <c r="A1850" s="588"/>
    </row>
    <row r="1851" spans="1:1">
      <c r="A1851" s="588"/>
    </row>
    <row r="1852" spans="1:1">
      <c r="A1852" s="588"/>
    </row>
    <row r="1853" spans="1:1">
      <c r="A1853" s="588"/>
    </row>
    <row r="1854" spans="1:1">
      <c r="A1854" s="588"/>
    </row>
    <row r="1855" spans="1:1">
      <c r="A1855" s="588"/>
    </row>
    <row r="1856" spans="1:1">
      <c r="A1856" s="588"/>
    </row>
    <row r="1857" spans="1:1">
      <c r="A1857" s="588"/>
    </row>
    <row r="1858" spans="1:1">
      <c r="A1858" s="588"/>
    </row>
    <row r="1859" spans="1:1">
      <c r="A1859" s="588"/>
    </row>
    <row r="1860" spans="1:1">
      <c r="A1860" s="588"/>
    </row>
    <row r="1861" spans="1:1">
      <c r="A1861" s="588"/>
    </row>
    <row r="1862" spans="1:1">
      <c r="A1862" s="588"/>
    </row>
    <row r="1863" spans="1:1">
      <c r="A1863" s="588"/>
    </row>
    <row r="1864" spans="1:1">
      <c r="A1864" s="588"/>
    </row>
    <row r="1865" spans="1:1">
      <c r="A1865" s="588"/>
    </row>
    <row r="1866" spans="1:1">
      <c r="A1866" s="588"/>
    </row>
    <row r="1867" spans="1:1">
      <c r="A1867" s="588"/>
    </row>
    <row r="1868" spans="1:1">
      <c r="A1868" s="588"/>
    </row>
    <row r="1869" spans="1:1">
      <c r="A1869" s="588"/>
    </row>
    <row r="1870" spans="1:1">
      <c r="A1870" s="588"/>
    </row>
    <row r="1871" spans="1:1">
      <c r="A1871" s="588"/>
    </row>
    <row r="1872" spans="1:1">
      <c r="A1872" s="588"/>
    </row>
    <row r="1873" spans="1:1">
      <c r="A1873" s="588"/>
    </row>
    <row r="1874" spans="1:1">
      <c r="A1874" s="588"/>
    </row>
    <row r="1875" spans="1:1">
      <c r="A1875" s="588"/>
    </row>
    <row r="1876" spans="1:1">
      <c r="A1876" s="588"/>
    </row>
    <row r="1877" spans="1:1">
      <c r="A1877" s="588"/>
    </row>
    <row r="1878" spans="1:1">
      <c r="A1878" s="588"/>
    </row>
    <row r="1879" spans="1:1">
      <c r="A1879" s="588"/>
    </row>
    <row r="1880" spans="1:1">
      <c r="A1880" s="588"/>
    </row>
    <row r="1881" spans="1:1">
      <c r="A1881" s="588"/>
    </row>
    <row r="1882" spans="1:1">
      <c r="A1882" s="588"/>
    </row>
    <row r="1883" spans="1:1">
      <c r="A1883" s="588"/>
    </row>
    <row r="1884" spans="1:1">
      <c r="A1884" s="588"/>
    </row>
    <row r="1885" spans="1:1">
      <c r="A1885" s="588"/>
    </row>
    <row r="1886" spans="1:1">
      <c r="A1886" s="588"/>
    </row>
    <row r="1887" spans="1:1">
      <c r="A1887" s="588"/>
    </row>
    <row r="1888" spans="1:1">
      <c r="A1888" s="588"/>
    </row>
    <row r="1889" spans="1:1">
      <c r="A1889" s="588"/>
    </row>
    <row r="1890" spans="1:1">
      <c r="A1890" s="588"/>
    </row>
    <row r="1891" spans="1:1">
      <c r="A1891" s="588"/>
    </row>
    <row r="1892" spans="1:1">
      <c r="A1892" s="588"/>
    </row>
    <row r="1893" spans="1:1">
      <c r="A1893" s="588"/>
    </row>
    <row r="1894" spans="1:1">
      <c r="A1894" s="588"/>
    </row>
    <row r="1895" spans="1:1">
      <c r="A1895" s="588"/>
    </row>
    <row r="1896" spans="1:1">
      <c r="A1896" s="588"/>
    </row>
    <row r="1897" spans="1:1">
      <c r="A1897" s="588"/>
    </row>
    <row r="1898" spans="1:1">
      <c r="A1898" s="588"/>
    </row>
    <row r="1899" spans="1:1">
      <c r="A1899" s="588"/>
    </row>
    <row r="1900" spans="1:1">
      <c r="A1900" s="588"/>
    </row>
    <row r="1901" spans="1:1">
      <c r="A1901" s="588"/>
    </row>
    <row r="1902" spans="1:1">
      <c r="A1902" s="588"/>
    </row>
    <row r="1903" spans="1:1">
      <c r="A1903" s="588"/>
    </row>
    <row r="1904" spans="1:1">
      <c r="A1904" s="588"/>
    </row>
    <row r="1905" spans="1:1">
      <c r="A1905" s="588"/>
    </row>
    <row r="1906" spans="1:1">
      <c r="A1906" s="588"/>
    </row>
    <row r="1907" spans="1:1">
      <c r="A1907" s="588"/>
    </row>
    <row r="1908" spans="1:1">
      <c r="A1908" s="588"/>
    </row>
    <row r="1909" spans="1:1">
      <c r="A1909" s="588"/>
    </row>
    <row r="1910" spans="1:1">
      <c r="A1910" s="588"/>
    </row>
    <row r="1911" spans="1:1">
      <c r="A1911" s="588"/>
    </row>
    <row r="1912" spans="1:1">
      <c r="A1912" s="588"/>
    </row>
    <row r="1913" spans="1:1">
      <c r="A1913" s="588"/>
    </row>
    <row r="1914" spans="1:1">
      <c r="A1914" s="588"/>
    </row>
    <row r="1915" spans="1:1">
      <c r="A1915" s="588"/>
    </row>
    <row r="1916" spans="1:1">
      <c r="A1916" s="588"/>
    </row>
    <row r="1917" spans="1:1">
      <c r="A1917" s="588"/>
    </row>
    <row r="1918" spans="1:1">
      <c r="A1918" s="588"/>
    </row>
    <row r="1919" spans="1:1">
      <c r="A1919" s="588"/>
    </row>
    <row r="1920" spans="1:1">
      <c r="A1920" s="588"/>
    </row>
    <row r="1921" spans="1:1">
      <c r="A1921" s="588"/>
    </row>
    <row r="1922" spans="1:1">
      <c r="A1922" s="588"/>
    </row>
    <row r="1923" spans="1:1">
      <c r="A1923" s="588"/>
    </row>
    <row r="1924" spans="1:1">
      <c r="A1924" s="588"/>
    </row>
    <row r="1925" spans="1:1">
      <c r="A1925" s="588"/>
    </row>
    <row r="1926" spans="1:1">
      <c r="A1926" s="588"/>
    </row>
    <row r="1927" spans="1:1">
      <c r="A1927" s="588"/>
    </row>
    <row r="1928" spans="1:1">
      <c r="A1928" s="588"/>
    </row>
    <row r="1929" spans="1:1">
      <c r="A1929" s="588"/>
    </row>
    <row r="1930" spans="1:1">
      <c r="A1930" s="588"/>
    </row>
    <row r="1931" spans="1:1">
      <c r="A1931" s="588"/>
    </row>
    <row r="1932" spans="1:1">
      <c r="A1932" s="588"/>
    </row>
    <row r="1933" spans="1:1">
      <c r="A1933" s="588"/>
    </row>
    <row r="1934" spans="1:1">
      <c r="A1934" s="588"/>
    </row>
    <row r="1935" spans="1:1">
      <c r="A1935" s="588"/>
    </row>
    <row r="1936" spans="1:1">
      <c r="A1936" s="588"/>
    </row>
    <row r="1937" spans="1:1">
      <c r="A1937" s="588"/>
    </row>
    <row r="1938" spans="1:1">
      <c r="A1938" s="588"/>
    </row>
    <row r="1939" spans="1:1">
      <c r="A1939" s="588"/>
    </row>
    <row r="1940" spans="1:1">
      <c r="A1940" s="588"/>
    </row>
    <row r="1941" spans="1:1">
      <c r="A1941" s="588"/>
    </row>
    <row r="1942" spans="1:1">
      <c r="A1942" s="588"/>
    </row>
    <row r="1943" spans="1:1">
      <c r="A1943" s="588"/>
    </row>
    <row r="1944" spans="1:1">
      <c r="A1944" s="588"/>
    </row>
    <row r="1945" spans="1:1">
      <c r="A1945" s="588"/>
    </row>
    <row r="1946" spans="1:1">
      <c r="A1946" s="588"/>
    </row>
    <row r="1947" spans="1:1">
      <c r="A1947" s="588"/>
    </row>
    <row r="1948" spans="1:1">
      <c r="A1948" s="588"/>
    </row>
    <row r="1949" spans="1:1">
      <c r="A1949" s="588"/>
    </row>
    <row r="1950" spans="1:1">
      <c r="A1950" s="588"/>
    </row>
    <row r="1951" spans="1:1">
      <c r="A1951" s="588"/>
    </row>
    <row r="1952" spans="1:1">
      <c r="A1952" s="588"/>
    </row>
    <row r="1953" spans="1:1">
      <c r="A1953" s="588"/>
    </row>
    <row r="1954" spans="1:1">
      <c r="A1954" s="588"/>
    </row>
    <row r="1955" spans="1:1">
      <c r="A1955" s="588"/>
    </row>
    <row r="1956" spans="1:1">
      <c r="A1956" s="588"/>
    </row>
    <row r="1957" spans="1:1">
      <c r="A1957" s="588"/>
    </row>
    <row r="1958" spans="1:1">
      <c r="A1958" s="588"/>
    </row>
    <row r="1959" spans="1:1">
      <c r="A1959" s="588"/>
    </row>
    <row r="1960" spans="1:1">
      <c r="A1960" s="588"/>
    </row>
    <row r="1961" spans="1:1">
      <c r="A1961" s="588"/>
    </row>
    <row r="1962" spans="1:1">
      <c r="A1962" s="588"/>
    </row>
    <row r="1963" spans="1:1">
      <c r="A1963" s="588"/>
    </row>
    <row r="1964" spans="1:1">
      <c r="A1964" s="588"/>
    </row>
    <row r="1965" spans="1:1">
      <c r="A1965" s="588"/>
    </row>
    <row r="1966" spans="1:1">
      <c r="A1966" s="588"/>
    </row>
    <row r="1967" spans="1:1">
      <c r="A1967" s="588"/>
    </row>
    <row r="1968" spans="1:1">
      <c r="A1968" s="588"/>
    </row>
    <row r="1969" spans="1:1">
      <c r="A1969" s="588"/>
    </row>
    <row r="1970" spans="1:1">
      <c r="A1970" s="588"/>
    </row>
    <row r="1971" spans="1:1">
      <c r="A1971" s="588"/>
    </row>
    <row r="1972" spans="1:1">
      <c r="A1972" s="588"/>
    </row>
    <row r="1973" spans="1:1">
      <c r="A1973" s="588"/>
    </row>
    <row r="1974" spans="1:1">
      <c r="A1974" s="588"/>
    </row>
    <row r="1975" spans="1:1">
      <c r="A1975" s="588"/>
    </row>
    <row r="1976" spans="1:1">
      <c r="A1976" s="588"/>
    </row>
    <row r="1977" spans="1:1">
      <c r="A1977" s="588"/>
    </row>
    <row r="1978" spans="1:1">
      <c r="A1978" s="588"/>
    </row>
    <row r="1979" spans="1:1">
      <c r="A1979" s="588"/>
    </row>
    <row r="1980" spans="1:1">
      <c r="A1980" s="588"/>
    </row>
    <row r="1981" spans="1:1">
      <c r="A1981" s="588"/>
    </row>
    <row r="1982" spans="1:1">
      <c r="A1982" s="588"/>
    </row>
    <row r="1983" spans="1:1">
      <c r="A1983" s="588"/>
    </row>
    <row r="1984" spans="1:1">
      <c r="A1984" s="588"/>
    </row>
    <row r="1985" spans="1:1">
      <c r="A1985" s="588"/>
    </row>
    <row r="1986" spans="1:1">
      <c r="A1986" s="588"/>
    </row>
    <row r="1987" spans="1:1">
      <c r="A1987" s="588"/>
    </row>
    <row r="1988" spans="1:1">
      <c r="A1988" s="588"/>
    </row>
    <row r="1989" spans="1:1">
      <c r="A1989" s="588"/>
    </row>
    <row r="1990" spans="1:1">
      <c r="A1990" s="588"/>
    </row>
    <row r="1991" spans="1:1">
      <c r="A1991" s="588"/>
    </row>
    <row r="1992" spans="1:1">
      <c r="A1992" s="588"/>
    </row>
    <row r="1993" spans="1:1">
      <c r="A1993" s="588"/>
    </row>
    <row r="1994" spans="1:1">
      <c r="A1994" s="588"/>
    </row>
    <row r="1995" spans="1:1">
      <c r="A1995" s="588"/>
    </row>
    <row r="1996" spans="1:1">
      <c r="A1996" s="588"/>
    </row>
    <row r="1997" spans="1:1">
      <c r="A1997" s="588"/>
    </row>
    <row r="1998" spans="1:1">
      <c r="A1998" s="588"/>
    </row>
    <row r="1999" spans="1:1">
      <c r="A1999" s="588"/>
    </row>
    <row r="2000" spans="1:1">
      <c r="A2000" s="588"/>
    </row>
    <row r="2001" spans="1:1">
      <c r="A2001" s="588"/>
    </row>
    <row r="2002" spans="1:1">
      <c r="A2002" s="588"/>
    </row>
    <row r="2003" spans="1:1">
      <c r="A2003" s="588"/>
    </row>
    <row r="2004" spans="1:1">
      <c r="A2004" s="588"/>
    </row>
    <row r="2005" spans="1:1">
      <c r="A2005" s="588"/>
    </row>
    <row r="2006" spans="1:1">
      <c r="A2006" s="588"/>
    </row>
    <row r="2007" spans="1:1">
      <c r="A2007" s="588"/>
    </row>
    <row r="2008" spans="1:1">
      <c r="A2008" s="588"/>
    </row>
    <row r="2009" spans="1:1">
      <c r="A2009" s="588"/>
    </row>
    <row r="2010" spans="1:1">
      <c r="A2010" s="588"/>
    </row>
    <row r="2011" spans="1:1">
      <c r="A2011" s="588"/>
    </row>
    <row r="2012" spans="1:1">
      <c r="A2012" s="588"/>
    </row>
    <row r="2013" spans="1:1">
      <c r="A2013" s="588"/>
    </row>
    <row r="2014" spans="1:1">
      <c r="A2014" s="588"/>
    </row>
    <row r="2015" spans="1:1">
      <c r="A2015" s="588"/>
    </row>
    <row r="2016" spans="1:1">
      <c r="A2016" s="588"/>
    </row>
    <row r="2017" spans="1:1">
      <c r="A2017" s="588"/>
    </row>
    <row r="2018" spans="1:1">
      <c r="A2018" s="588"/>
    </row>
    <row r="2019" spans="1:1">
      <c r="A2019" s="588"/>
    </row>
    <row r="2020" spans="1:1">
      <c r="A2020" s="588"/>
    </row>
    <row r="2021" spans="1:1">
      <c r="A2021" s="588"/>
    </row>
    <row r="2022" spans="1:1">
      <c r="A2022" s="588"/>
    </row>
    <row r="2023" spans="1:1">
      <c r="A2023" s="588"/>
    </row>
    <row r="2024" spans="1:1">
      <c r="A2024" s="588"/>
    </row>
    <row r="2025" spans="1:1">
      <c r="A2025" s="588"/>
    </row>
    <row r="2026" spans="1:1">
      <c r="A2026" s="588"/>
    </row>
    <row r="2027" spans="1:1">
      <c r="A2027" s="588"/>
    </row>
    <row r="2028" spans="1:1">
      <c r="A2028" s="588"/>
    </row>
    <row r="2029" spans="1:1">
      <c r="A2029" s="588"/>
    </row>
    <row r="2030" spans="1:1">
      <c r="A2030" s="588"/>
    </row>
    <row r="2031" spans="1:1">
      <c r="A2031" s="588"/>
    </row>
    <row r="2032" spans="1:1">
      <c r="A2032" s="588"/>
    </row>
    <row r="2033" spans="1:1">
      <c r="A2033" s="588"/>
    </row>
    <row r="2034" spans="1:1">
      <c r="A2034" s="588"/>
    </row>
    <row r="2035" spans="1:1">
      <c r="A2035" s="588"/>
    </row>
    <row r="2036" spans="1:1">
      <c r="A2036" s="588"/>
    </row>
    <row r="2037" spans="1:1">
      <c r="A2037" s="588"/>
    </row>
    <row r="2038" spans="1:1">
      <c r="A2038" s="588"/>
    </row>
    <row r="2039" spans="1:1">
      <c r="A2039" s="588"/>
    </row>
    <row r="2040" spans="1:1">
      <c r="A2040" s="588"/>
    </row>
    <row r="2041" spans="1:1">
      <c r="A2041" s="588"/>
    </row>
    <row r="2042" spans="1:1">
      <c r="A2042" s="588"/>
    </row>
    <row r="2043" spans="1:1">
      <c r="A2043" s="588"/>
    </row>
    <row r="2044" spans="1:1">
      <c r="A2044" s="588"/>
    </row>
    <row r="2045" spans="1:1">
      <c r="A2045" s="588"/>
    </row>
    <row r="2046" spans="1:1">
      <c r="A2046" s="588"/>
    </row>
    <row r="2047" spans="1:1">
      <c r="A2047" s="588"/>
    </row>
    <row r="2048" spans="1:1">
      <c r="A2048" s="588"/>
    </row>
    <row r="2049" spans="1:1">
      <c r="A2049" s="588"/>
    </row>
    <row r="2050" spans="1:1">
      <c r="A2050" s="588"/>
    </row>
    <row r="2051" spans="1:1">
      <c r="A2051" s="588"/>
    </row>
    <row r="2052" spans="1:1">
      <c r="A2052" s="588"/>
    </row>
    <row r="2053" spans="1:1">
      <c r="A2053" s="588"/>
    </row>
    <row r="2054" spans="1:1">
      <c r="A2054" s="588"/>
    </row>
    <row r="2055" spans="1:1">
      <c r="A2055" s="588"/>
    </row>
    <row r="2056" spans="1:1">
      <c r="A2056" s="588"/>
    </row>
    <row r="2057" spans="1:1">
      <c r="A2057" s="588"/>
    </row>
    <row r="2058" spans="1:1">
      <c r="A2058" s="588"/>
    </row>
    <row r="2059" spans="1:1">
      <c r="A2059" s="588"/>
    </row>
    <row r="2060" spans="1:1">
      <c r="A2060" s="588"/>
    </row>
    <row r="2061" spans="1:1">
      <c r="A2061" s="588"/>
    </row>
    <row r="2062" spans="1:1">
      <c r="A2062" s="588"/>
    </row>
    <row r="2063" spans="1:1">
      <c r="A2063" s="588"/>
    </row>
    <row r="2064" spans="1:1">
      <c r="A2064" s="588"/>
    </row>
    <row r="2065" spans="1:1">
      <c r="A2065" s="588"/>
    </row>
    <row r="2066" spans="1:1">
      <c r="A2066" s="588"/>
    </row>
    <row r="2067" spans="1:1">
      <c r="A2067" s="588"/>
    </row>
    <row r="2068" spans="1:1">
      <c r="A2068" s="588"/>
    </row>
    <row r="2069" spans="1:1">
      <c r="A2069" s="588"/>
    </row>
    <row r="2070" spans="1:1">
      <c r="A2070" s="588"/>
    </row>
    <row r="2071" spans="1:1">
      <c r="A2071" s="588"/>
    </row>
    <row r="2072" spans="1:1">
      <c r="A2072" s="588"/>
    </row>
    <row r="2073" spans="1:1">
      <c r="A2073" s="588"/>
    </row>
    <row r="2074" spans="1:1">
      <c r="A2074" s="588"/>
    </row>
    <row r="2075" spans="1:1">
      <c r="A2075" s="588"/>
    </row>
    <row r="2076" spans="1:1">
      <c r="A2076" s="588"/>
    </row>
    <row r="2077" spans="1:1">
      <c r="A2077" s="588"/>
    </row>
    <row r="2078" spans="1:1">
      <c r="A2078" s="588"/>
    </row>
    <row r="2079" spans="1:1">
      <c r="A2079" s="588"/>
    </row>
    <row r="2080" spans="1:1">
      <c r="A2080" s="588"/>
    </row>
    <row r="2081" spans="1:1">
      <c r="A2081" s="588"/>
    </row>
    <row r="2082" spans="1:1">
      <c r="A2082" s="588"/>
    </row>
    <row r="2083" spans="1:1">
      <c r="A2083" s="588"/>
    </row>
    <row r="2084" spans="1:1">
      <c r="A2084" s="588"/>
    </row>
    <row r="2085" spans="1:1">
      <c r="A2085" s="588"/>
    </row>
    <row r="2086" spans="1:1">
      <c r="A2086" s="588"/>
    </row>
    <row r="2087" spans="1:1">
      <c r="A2087" s="588"/>
    </row>
    <row r="2088" spans="1:1">
      <c r="A2088" s="588"/>
    </row>
    <row r="2089" spans="1:1">
      <c r="A2089" s="588"/>
    </row>
    <row r="2090" spans="1:1">
      <c r="A2090" s="588"/>
    </row>
    <row r="2091" spans="1:1">
      <c r="A2091" s="588"/>
    </row>
    <row r="2092" spans="1:1">
      <c r="A2092" s="588"/>
    </row>
    <row r="2093" spans="1:1">
      <c r="A2093" s="588"/>
    </row>
    <row r="2094" spans="1:1">
      <c r="A2094" s="588"/>
    </row>
    <row r="2095" spans="1:1">
      <c r="A2095" s="588"/>
    </row>
    <row r="2096" spans="1:1">
      <c r="A2096" s="588"/>
    </row>
    <row r="2097" spans="1:1">
      <c r="A2097" s="588"/>
    </row>
    <row r="2098" spans="1:1">
      <c r="A2098" s="588"/>
    </row>
    <row r="2099" spans="1:1">
      <c r="A2099" s="588"/>
    </row>
    <row r="2100" spans="1:1">
      <c r="A2100" s="588"/>
    </row>
    <row r="2101" spans="1:1">
      <c r="A2101" s="588"/>
    </row>
    <row r="2102" spans="1:1">
      <c r="A2102" s="588"/>
    </row>
    <row r="2103" spans="1:1">
      <c r="A2103" s="588"/>
    </row>
    <row r="2104" spans="1:1">
      <c r="A2104" s="588"/>
    </row>
    <row r="2105" spans="1:1">
      <c r="A2105" s="588"/>
    </row>
    <row r="2106" spans="1:1">
      <c r="A2106" s="588"/>
    </row>
    <row r="2107" spans="1:1">
      <c r="A2107" s="588"/>
    </row>
    <row r="2108" spans="1:1">
      <c r="A2108" s="588"/>
    </row>
    <row r="2109" spans="1:1">
      <c r="A2109" s="588"/>
    </row>
    <row r="2110" spans="1:1">
      <c r="A2110" s="588"/>
    </row>
    <row r="2111" spans="1:1">
      <c r="A2111" s="588"/>
    </row>
    <row r="2112" spans="1:1">
      <c r="A2112" s="588"/>
    </row>
    <row r="2113" spans="1:1">
      <c r="A2113" s="588"/>
    </row>
    <row r="2114" spans="1:1">
      <c r="A2114" s="588"/>
    </row>
    <row r="2115" spans="1:1">
      <c r="A2115" s="588"/>
    </row>
    <row r="2116" spans="1:1">
      <c r="A2116" s="588"/>
    </row>
    <row r="2117" spans="1:1">
      <c r="A2117" s="588"/>
    </row>
    <row r="2118" spans="1:1">
      <c r="A2118" s="588"/>
    </row>
    <row r="2119" spans="1:1">
      <c r="A2119" s="588"/>
    </row>
    <row r="2120" spans="1:1">
      <c r="A2120" s="588"/>
    </row>
    <row r="2121" spans="1:1">
      <c r="A2121" s="588"/>
    </row>
    <row r="2122" spans="1:1">
      <c r="A2122" s="588"/>
    </row>
    <row r="2123" spans="1:1">
      <c r="A2123" s="588"/>
    </row>
    <row r="2124" spans="1:1">
      <c r="A2124" s="588"/>
    </row>
    <row r="2125" spans="1:1">
      <c r="A2125" s="588"/>
    </row>
    <row r="2126" spans="1:1">
      <c r="A2126" s="588"/>
    </row>
    <row r="2127" spans="1:1">
      <c r="A2127" s="588"/>
    </row>
    <row r="2128" spans="1:1">
      <c r="A2128" s="588"/>
    </row>
    <row r="2129" spans="1:1">
      <c r="A2129" s="588"/>
    </row>
    <row r="2130" spans="1:1">
      <c r="A2130" s="588"/>
    </row>
    <row r="2131" spans="1:1">
      <c r="A2131" s="588"/>
    </row>
    <row r="2132" spans="1:1">
      <c r="A2132" s="588"/>
    </row>
    <row r="2133" spans="1:1">
      <c r="A2133" s="588"/>
    </row>
    <row r="2134" spans="1:1">
      <c r="A2134" s="588"/>
    </row>
    <row r="2135" spans="1:1">
      <c r="A2135" s="588"/>
    </row>
    <row r="2136" spans="1:1">
      <c r="A2136" s="588"/>
    </row>
    <row r="2137" spans="1:1">
      <c r="A2137" s="588"/>
    </row>
    <row r="2138" spans="1:1">
      <c r="A2138" s="588"/>
    </row>
    <row r="2139" spans="1:1">
      <c r="A2139" s="588"/>
    </row>
    <row r="2140" spans="1:1">
      <c r="A2140" s="588"/>
    </row>
    <row r="2141" spans="1:1">
      <c r="A2141" s="588"/>
    </row>
    <row r="2142" spans="1:1">
      <c r="A2142" s="588"/>
    </row>
    <row r="2143" spans="1:1">
      <c r="A2143" s="588"/>
    </row>
    <row r="2144" spans="1:1">
      <c r="A2144" s="588"/>
    </row>
    <row r="2145" spans="1:1">
      <c r="A2145" s="588"/>
    </row>
    <row r="2146" spans="1:1">
      <c r="A2146" s="588"/>
    </row>
    <row r="2147" spans="1:1">
      <c r="A2147" s="588"/>
    </row>
    <row r="2148" spans="1:1">
      <c r="A2148" s="588"/>
    </row>
    <row r="2149" spans="1:1">
      <c r="A2149" s="588"/>
    </row>
    <row r="2150" spans="1:1">
      <c r="A2150" s="588"/>
    </row>
    <row r="2151" spans="1:1">
      <c r="A2151" s="588"/>
    </row>
    <row r="2152" spans="1:1">
      <c r="A2152" s="588"/>
    </row>
    <row r="2153" spans="1:1">
      <c r="A2153" s="588"/>
    </row>
    <row r="2154" spans="1:1">
      <c r="A2154" s="588"/>
    </row>
    <row r="2155" spans="1:1">
      <c r="A2155" s="588"/>
    </row>
    <row r="2156" spans="1:1">
      <c r="A2156" s="588"/>
    </row>
    <row r="2157" spans="1:1">
      <c r="A2157" s="588"/>
    </row>
    <row r="2158" spans="1:1">
      <c r="A2158" s="588"/>
    </row>
    <row r="2159" spans="1:1">
      <c r="A2159" s="588"/>
    </row>
    <row r="2160" spans="1:1">
      <c r="A2160" s="588"/>
    </row>
    <row r="2161" spans="1:1">
      <c r="A2161" s="588"/>
    </row>
    <row r="2162" spans="1:1">
      <c r="A2162" s="588"/>
    </row>
    <row r="2163" spans="1:1">
      <c r="A2163" s="588"/>
    </row>
    <row r="2164" spans="1:1">
      <c r="A2164" s="588"/>
    </row>
    <row r="2165" spans="1:1">
      <c r="A2165" s="588"/>
    </row>
    <row r="2166" spans="1:1">
      <c r="A2166" s="588"/>
    </row>
    <row r="2167" spans="1:1">
      <c r="A2167" s="588"/>
    </row>
    <row r="2168" spans="1:1">
      <c r="A2168" s="588"/>
    </row>
    <row r="2169" spans="1:1">
      <c r="A2169" s="588"/>
    </row>
    <row r="2170" spans="1:1">
      <c r="A2170" s="588"/>
    </row>
    <row r="2171" spans="1:1">
      <c r="A2171" s="588"/>
    </row>
    <row r="2172" spans="1:1">
      <c r="A2172" s="588"/>
    </row>
    <row r="2173" spans="1:1">
      <c r="A2173" s="588"/>
    </row>
    <row r="2174" spans="1:1">
      <c r="A2174" s="588"/>
    </row>
    <row r="2175" spans="1:1">
      <c r="A2175" s="588"/>
    </row>
    <row r="2176" spans="1:1">
      <c r="A2176" s="588"/>
    </row>
    <row r="2177" spans="1:1">
      <c r="A2177" s="588"/>
    </row>
    <row r="2178" spans="1:1">
      <c r="A2178" s="588"/>
    </row>
    <row r="2179" spans="1:1">
      <c r="A2179" s="588"/>
    </row>
    <row r="2180" spans="1:1">
      <c r="A2180" s="588"/>
    </row>
    <row r="2181" spans="1:1">
      <c r="A2181" s="588"/>
    </row>
    <row r="2182" spans="1:1">
      <c r="A2182" s="588"/>
    </row>
    <row r="2183" spans="1:1">
      <c r="A2183" s="588"/>
    </row>
    <row r="2184" spans="1:1">
      <c r="A2184" s="588"/>
    </row>
    <row r="2185" spans="1:1">
      <c r="A2185" s="588"/>
    </row>
    <row r="2186" spans="1:1">
      <c r="A2186" s="588"/>
    </row>
    <row r="2187" spans="1:1">
      <c r="A2187" s="588"/>
    </row>
    <row r="2188" spans="1:1">
      <c r="A2188" s="588"/>
    </row>
    <row r="2189" spans="1:1">
      <c r="A2189" s="588"/>
    </row>
    <row r="2190" spans="1:1">
      <c r="A2190" s="588"/>
    </row>
    <row r="2191" spans="1:1">
      <c r="A2191" s="588"/>
    </row>
    <row r="2192" spans="1:1">
      <c r="A2192" s="588"/>
    </row>
    <row r="2193" spans="1:1">
      <c r="A2193" s="588"/>
    </row>
    <row r="2194" spans="1:1">
      <c r="A2194" s="588"/>
    </row>
    <row r="2195" spans="1:1">
      <c r="A2195" s="588"/>
    </row>
    <row r="2196" spans="1:1">
      <c r="A2196" s="588"/>
    </row>
    <row r="2197" spans="1:1">
      <c r="A2197" s="588"/>
    </row>
    <row r="2198" spans="1:1">
      <c r="A2198" s="588"/>
    </row>
    <row r="2199" spans="1:1">
      <c r="A2199" s="588"/>
    </row>
    <row r="2200" spans="1:1">
      <c r="A2200" s="588"/>
    </row>
    <row r="2201" spans="1:1">
      <c r="A2201" s="588"/>
    </row>
    <row r="2202" spans="1:1">
      <c r="A2202" s="588"/>
    </row>
    <row r="2203" spans="1:1">
      <c r="A2203" s="588"/>
    </row>
    <row r="2204" spans="1:1">
      <c r="A2204" s="588"/>
    </row>
    <row r="2205" spans="1:1">
      <c r="A2205" s="588"/>
    </row>
    <row r="2206" spans="1:1">
      <c r="A2206" s="588"/>
    </row>
    <row r="2207" spans="1:1">
      <c r="A2207" s="588"/>
    </row>
    <row r="2208" spans="1:1">
      <c r="A2208" s="588"/>
    </row>
    <row r="2209" spans="1:1">
      <c r="A2209" s="588"/>
    </row>
    <row r="2210" spans="1:1">
      <c r="A2210" s="588"/>
    </row>
    <row r="2211" spans="1:1">
      <c r="A2211" s="588"/>
    </row>
    <row r="2212" spans="1:1">
      <c r="A2212" s="588"/>
    </row>
    <row r="2213" spans="1:1">
      <c r="A2213" s="588"/>
    </row>
    <row r="2214" spans="1:1">
      <c r="A2214" s="588"/>
    </row>
    <row r="2215" spans="1:1">
      <c r="A2215" s="588"/>
    </row>
    <row r="2216" spans="1:1">
      <c r="A2216" s="588"/>
    </row>
    <row r="2217" spans="1:1">
      <c r="A2217" s="588"/>
    </row>
    <row r="2218" spans="1:1">
      <c r="A2218" s="588"/>
    </row>
    <row r="2219" spans="1:1">
      <c r="A2219" s="588"/>
    </row>
    <row r="2220" spans="1:1">
      <c r="A2220" s="588"/>
    </row>
    <row r="2221" spans="1:1">
      <c r="A2221" s="588"/>
    </row>
    <row r="2222" spans="1:1">
      <c r="A2222" s="588"/>
    </row>
    <row r="2223" spans="1:1">
      <c r="A2223" s="588"/>
    </row>
    <row r="2224" spans="1:1">
      <c r="A2224" s="588"/>
    </row>
    <row r="2225" spans="1:1">
      <c r="A2225" s="588"/>
    </row>
    <row r="2226" spans="1:1">
      <c r="A2226" s="588"/>
    </row>
    <row r="2227" spans="1:1">
      <c r="A2227" s="588"/>
    </row>
    <row r="2228" spans="1:1">
      <c r="A2228" s="588"/>
    </row>
    <row r="2229" spans="1:1">
      <c r="A2229" s="588"/>
    </row>
    <row r="2230" spans="1:1">
      <c r="A2230" s="588"/>
    </row>
    <row r="2231" spans="1:1">
      <c r="A2231" s="588"/>
    </row>
    <row r="2232" spans="1:1">
      <c r="A2232" s="588"/>
    </row>
    <row r="2233" spans="1:1">
      <c r="A2233" s="588"/>
    </row>
    <row r="2234" spans="1:1">
      <c r="A2234" s="588"/>
    </row>
    <row r="2235" spans="1:1">
      <c r="A2235" s="588"/>
    </row>
    <row r="2236" spans="1:1">
      <c r="A2236" s="588"/>
    </row>
    <row r="2237" spans="1:1">
      <c r="A2237" s="588"/>
    </row>
    <row r="2238" spans="1:1">
      <c r="A2238" s="588"/>
    </row>
    <row r="2239" spans="1:1">
      <c r="A2239" s="588"/>
    </row>
    <row r="2240" spans="1:1">
      <c r="A2240" s="588"/>
    </row>
    <row r="2241" spans="1:1">
      <c r="A2241" s="588"/>
    </row>
    <row r="2242" spans="1:1">
      <c r="A2242" s="588"/>
    </row>
    <row r="2243" spans="1:1">
      <c r="A2243" s="588"/>
    </row>
    <row r="2244" spans="1:1">
      <c r="A2244" s="588"/>
    </row>
    <row r="2245" spans="1:1">
      <c r="A2245" s="588"/>
    </row>
    <row r="2246" spans="1:1">
      <c r="A2246" s="588"/>
    </row>
    <row r="2247" spans="1:1">
      <c r="A2247" s="588"/>
    </row>
    <row r="2248" spans="1:1">
      <c r="A2248" s="588"/>
    </row>
    <row r="2249" spans="1:1">
      <c r="A2249" s="588"/>
    </row>
    <row r="2250" spans="1:1">
      <c r="A2250" s="588"/>
    </row>
    <row r="2251" spans="1:1">
      <c r="A2251" s="588"/>
    </row>
    <row r="2252" spans="1:1">
      <c r="A2252" s="588"/>
    </row>
    <row r="2253" spans="1:1">
      <c r="A2253" s="588"/>
    </row>
    <row r="2254" spans="1:1">
      <c r="A2254" s="588"/>
    </row>
    <row r="2255" spans="1:1">
      <c r="A2255" s="588"/>
    </row>
    <row r="2256" spans="1:1">
      <c r="A2256" s="588"/>
    </row>
    <row r="2257" spans="1:1">
      <c r="A2257" s="588"/>
    </row>
    <row r="2258" spans="1:1">
      <c r="A2258" s="588"/>
    </row>
    <row r="2259" spans="1:1">
      <c r="A2259" s="588"/>
    </row>
    <row r="2260" spans="1:1">
      <c r="A2260" s="588"/>
    </row>
    <row r="2261" spans="1:1">
      <c r="A2261" s="588"/>
    </row>
    <row r="2262" spans="1:1">
      <c r="A2262" s="588"/>
    </row>
    <row r="2263" spans="1:1">
      <c r="A2263" s="588"/>
    </row>
    <row r="2264" spans="1:1">
      <c r="A2264" s="588"/>
    </row>
    <row r="2265" spans="1:1">
      <c r="A2265" s="588"/>
    </row>
    <row r="2266" spans="1:1">
      <c r="A2266" s="588"/>
    </row>
    <row r="2267" spans="1:1">
      <c r="A2267" s="588"/>
    </row>
    <row r="2268" spans="1:1">
      <c r="A2268" s="588"/>
    </row>
    <row r="2269" spans="1:1">
      <c r="A2269" s="588"/>
    </row>
    <row r="2270" spans="1:1">
      <c r="A2270" s="588"/>
    </row>
    <row r="2271" spans="1:1">
      <c r="A2271" s="588"/>
    </row>
    <row r="2272" spans="1:1">
      <c r="A2272" s="588"/>
    </row>
    <row r="2273" spans="1:1">
      <c r="A2273" s="588"/>
    </row>
    <row r="2274" spans="1:1">
      <c r="A2274" s="588"/>
    </row>
    <row r="2275" spans="1:1">
      <c r="A2275" s="588"/>
    </row>
    <row r="2276" spans="1:1">
      <c r="A2276" s="588"/>
    </row>
    <row r="2277" spans="1:1">
      <c r="A2277" s="588"/>
    </row>
    <row r="2278" spans="1:1">
      <c r="A2278" s="588"/>
    </row>
    <row r="2279" spans="1:1">
      <c r="A2279" s="588"/>
    </row>
    <row r="2280" spans="1:1">
      <c r="A2280" s="588"/>
    </row>
    <row r="2281" spans="1:1">
      <c r="A2281" s="588"/>
    </row>
    <row r="2282" spans="1:1">
      <c r="A2282" s="588"/>
    </row>
    <row r="2283" spans="1:1">
      <c r="A2283" s="588"/>
    </row>
    <row r="2284" spans="1:1">
      <c r="A2284" s="588"/>
    </row>
    <row r="2285" spans="1:1">
      <c r="A2285" s="588"/>
    </row>
    <row r="2286" spans="1:1">
      <c r="A2286" s="588"/>
    </row>
    <row r="2287" spans="1:1">
      <c r="A2287" s="588"/>
    </row>
    <row r="2288" spans="1:1">
      <c r="A2288" s="588"/>
    </row>
    <row r="2289" spans="1:1">
      <c r="A2289" s="588"/>
    </row>
    <row r="2290" spans="1:1">
      <c r="A2290" s="588"/>
    </row>
    <row r="2291" spans="1:1">
      <c r="A2291" s="588"/>
    </row>
    <row r="2292" spans="1:1">
      <c r="A2292" s="588"/>
    </row>
    <row r="2293" spans="1:1">
      <c r="A2293" s="588"/>
    </row>
    <row r="2294" spans="1:1">
      <c r="A2294" s="588"/>
    </row>
    <row r="2295" spans="1:1">
      <c r="A2295" s="588"/>
    </row>
    <row r="2296" spans="1:1">
      <c r="A2296" s="588"/>
    </row>
    <row r="2297" spans="1:1">
      <c r="A2297" s="588"/>
    </row>
    <row r="2298" spans="1:1">
      <c r="A2298" s="588"/>
    </row>
    <row r="2299" spans="1:1">
      <c r="A2299" s="588"/>
    </row>
    <row r="2300" spans="1:1">
      <c r="A2300" s="588"/>
    </row>
    <row r="2301" spans="1:1">
      <c r="A2301" s="588"/>
    </row>
    <row r="2302" spans="1:1">
      <c r="A2302" s="588"/>
    </row>
    <row r="2303" spans="1:1">
      <c r="A2303" s="588"/>
    </row>
    <row r="2304" spans="1:1">
      <c r="A2304" s="588"/>
    </row>
    <row r="2305" spans="1:1">
      <c r="A2305" s="588"/>
    </row>
    <row r="2306" spans="1:1">
      <c r="A2306" s="588"/>
    </row>
    <row r="2307" spans="1:1">
      <c r="A2307" s="588"/>
    </row>
    <row r="2308" spans="1:1">
      <c r="A2308" s="588"/>
    </row>
    <row r="2309" spans="1:1">
      <c r="A2309" s="588"/>
    </row>
    <row r="2310" spans="1:1">
      <c r="A2310" s="588"/>
    </row>
    <row r="2311" spans="1:1">
      <c r="A2311" s="588"/>
    </row>
    <row r="2312" spans="1:1">
      <c r="A2312" s="588"/>
    </row>
    <row r="2313" spans="1:1">
      <c r="A2313" s="588"/>
    </row>
    <row r="2314" spans="1:1">
      <c r="A2314" s="588"/>
    </row>
    <row r="2315" spans="1:1">
      <c r="A2315" s="588"/>
    </row>
    <row r="2316" spans="1:1">
      <c r="A2316" s="588"/>
    </row>
    <row r="2317" spans="1:1">
      <c r="A2317" s="588"/>
    </row>
    <row r="2318" spans="1:1">
      <c r="A2318" s="588"/>
    </row>
    <row r="2319" spans="1:1">
      <c r="A2319" s="588"/>
    </row>
    <row r="2320" spans="1:1">
      <c r="A2320" s="588"/>
    </row>
    <row r="2321" spans="1:1">
      <c r="A2321" s="588"/>
    </row>
    <row r="2322" spans="1:1">
      <c r="A2322" s="588"/>
    </row>
    <row r="2323" spans="1:1">
      <c r="A2323" s="588"/>
    </row>
    <row r="2324" spans="1:1">
      <c r="A2324" s="588"/>
    </row>
    <row r="2325" spans="1:1">
      <c r="A2325" s="588"/>
    </row>
    <row r="2326" spans="1:1">
      <c r="A2326" s="588"/>
    </row>
    <row r="2327" spans="1:1">
      <c r="A2327" s="588"/>
    </row>
    <row r="2328" spans="1:1">
      <c r="A2328" s="588"/>
    </row>
    <row r="2329" spans="1:1">
      <c r="A2329" s="588"/>
    </row>
    <row r="2330" spans="1:1">
      <c r="A2330" s="588"/>
    </row>
    <row r="2331" spans="1:1">
      <c r="A2331" s="588"/>
    </row>
    <row r="2332" spans="1:1">
      <c r="A2332" s="588"/>
    </row>
    <row r="2333" spans="1:1">
      <c r="A2333" s="588"/>
    </row>
    <row r="2334" spans="1:1">
      <c r="A2334" s="588"/>
    </row>
    <row r="2335" spans="1:1">
      <c r="A2335" s="588"/>
    </row>
    <row r="2336" spans="1:1">
      <c r="A2336" s="588"/>
    </row>
    <row r="2337" spans="1:1">
      <c r="A2337" s="588"/>
    </row>
    <row r="2338" spans="1:1">
      <c r="A2338" s="588"/>
    </row>
    <row r="2339" spans="1:1">
      <c r="A2339" s="588"/>
    </row>
    <row r="2340" spans="1:1">
      <c r="A2340" s="588"/>
    </row>
    <row r="2341" spans="1:1">
      <c r="A2341" s="588"/>
    </row>
    <row r="2342" spans="1:1">
      <c r="A2342" s="588"/>
    </row>
    <row r="2343" spans="1:1">
      <c r="A2343" s="588"/>
    </row>
    <row r="2344" spans="1:1">
      <c r="A2344" s="588"/>
    </row>
    <row r="2345" spans="1:1">
      <c r="A2345" s="588"/>
    </row>
    <row r="2346" spans="1:1">
      <c r="A2346" s="588"/>
    </row>
    <row r="2347" spans="1:1">
      <c r="A2347" s="588"/>
    </row>
    <row r="2348" spans="1:1">
      <c r="A2348" s="588"/>
    </row>
    <row r="2349" spans="1:1">
      <c r="A2349" s="588"/>
    </row>
    <row r="2350" spans="1:1">
      <c r="A2350" s="588"/>
    </row>
    <row r="2351" spans="1:1">
      <c r="A2351" s="588"/>
    </row>
    <row r="2352" spans="1:1">
      <c r="A2352" s="588"/>
    </row>
    <row r="2353" spans="1:1">
      <c r="A2353" s="588"/>
    </row>
    <row r="2354" spans="1:1">
      <c r="A2354" s="588"/>
    </row>
    <row r="2355" spans="1:1">
      <c r="A2355" s="588"/>
    </row>
    <row r="2356" spans="1:1">
      <c r="A2356" s="588"/>
    </row>
    <row r="2357" spans="1:1">
      <c r="A2357" s="588"/>
    </row>
    <row r="2358" spans="1:1">
      <c r="A2358" s="588"/>
    </row>
    <row r="2359" spans="1:1">
      <c r="A2359" s="588"/>
    </row>
    <row r="2360" spans="1:1">
      <c r="A2360" s="588"/>
    </row>
    <row r="2361" spans="1:1">
      <c r="A2361" s="588"/>
    </row>
    <row r="2362" spans="1:1">
      <c r="A2362" s="588"/>
    </row>
    <row r="2363" spans="1:1">
      <c r="A2363" s="588"/>
    </row>
    <row r="2364" spans="1:1">
      <c r="A2364" s="588"/>
    </row>
    <row r="2365" spans="1:1">
      <c r="A2365" s="588"/>
    </row>
    <row r="2366" spans="1:1">
      <c r="A2366" s="588"/>
    </row>
    <row r="2367" spans="1:1">
      <c r="A2367" s="588"/>
    </row>
    <row r="2368" spans="1:1">
      <c r="A2368" s="588"/>
    </row>
    <row r="2369" spans="1:1">
      <c r="A2369" s="588"/>
    </row>
    <row r="2370" spans="1:1">
      <c r="A2370" s="588"/>
    </row>
    <row r="2371" spans="1:1">
      <c r="A2371" s="588"/>
    </row>
    <row r="2372" spans="1:1">
      <c r="A2372" s="588"/>
    </row>
    <row r="2373" spans="1:1">
      <c r="A2373" s="588"/>
    </row>
    <row r="2374" spans="1:1">
      <c r="A2374" s="588"/>
    </row>
    <row r="2375" spans="1:1">
      <c r="A2375" s="588"/>
    </row>
    <row r="2376" spans="1:1">
      <c r="A2376" s="588"/>
    </row>
    <row r="2377" spans="1:1">
      <c r="A2377" s="588"/>
    </row>
    <row r="2378" spans="1:1">
      <c r="A2378" s="588"/>
    </row>
    <row r="2379" spans="1:1">
      <c r="A2379" s="588"/>
    </row>
    <row r="2380" spans="1:1">
      <c r="A2380" s="588"/>
    </row>
    <row r="2381" spans="1:1">
      <c r="A2381" s="588"/>
    </row>
    <row r="2382" spans="1:1">
      <c r="A2382" s="588"/>
    </row>
    <row r="2383" spans="1:1">
      <c r="A2383" s="588"/>
    </row>
    <row r="2384" spans="1:1">
      <c r="A2384" s="588"/>
    </row>
    <row r="2385" spans="1:1">
      <c r="A2385" s="588"/>
    </row>
    <row r="2386" spans="1:1">
      <c r="A2386" s="588"/>
    </row>
    <row r="2387" spans="1:1">
      <c r="A2387" s="588"/>
    </row>
    <row r="2388" spans="1:1">
      <c r="A2388" s="588"/>
    </row>
    <row r="2389" spans="1:1">
      <c r="A2389" s="588"/>
    </row>
    <row r="2390" spans="1:1">
      <c r="A2390" s="588"/>
    </row>
    <row r="2391" spans="1:1">
      <c r="A2391" s="588"/>
    </row>
    <row r="2392" spans="1:1">
      <c r="A2392" s="588"/>
    </row>
    <row r="2393" spans="1:1">
      <c r="A2393" s="588"/>
    </row>
    <row r="2394" spans="1:1">
      <c r="A2394" s="588"/>
    </row>
    <row r="2395" spans="1:1">
      <c r="A2395" s="588"/>
    </row>
    <row r="2396" spans="1:1">
      <c r="A2396" s="588"/>
    </row>
    <row r="2397" spans="1:1">
      <c r="A2397" s="588"/>
    </row>
    <row r="2398" spans="1:1">
      <c r="A2398" s="588"/>
    </row>
    <row r="2399" spans="1:1">
      <c r="A2399" s="588"/>
    </row>
    <row r="2400" spans="1:1">
      <c r="A2400" s="588"/>
    </row>
    <row r="2401" spans="1:1">
      <c r="A2401" s="588"/>
    </row>
    <row r="2402" spans="1:1">
      <c r="A2402" s="588"/>
    </row>
    <row r="2403" spans="1:1">
      <c r="A2403" s="588"/>
    </row>
    <row r="2404" spans="1:1">
      <c r="A2404" s="588"/>
    </row>
    <row r="2405" spans="1:1">
      <c r="A2405" s="588"/>
    </row>
    <row r="2406" spans="1:1">
      <c r="A2406" s="588"/>
    </row>
    <row r="2407" spans="1:1">
      <c r="A2407" s="588"/>
    </row>
    <row r="2408" spans="1:1">
      <c r="A2408" s="588"/>
    </row>
    <row r="2409" spans="1:1">
      <c r="A2409" s="588"/>
    </row>
    <row r="2410" spans="1:1">
      <c r="A2410" s="588"/>
    </row>
    <row r="2411" spans="1:1">
      <c r="A2411" s="588"/>
    </row>
    <row r="2412" spans="1:1">
      <c r="A2412" s="588"/>
    </row>
    <row r="2413" spans="1:1">
      <c r="A2413" s="588"/>
    </row>
    <row r="2414" spans="1:1">
      <c r="A2414" s="588"/>
    </row>
    <row r="2415" spans="1:1">
      <c r="A2415" s="588"/>
    </row>
    <row r="2416" spans="1:1">
      <c r="A2416" s="588"/>
    </row>
    <row r="2417" spans="1:1">
      <c r="A2417" s="588"/>
    </row>
    <row r="2418" spans="1:1">
      <c r="A2418" s="588"/>
    </row>
    <row r="2419" spans="1:1">
      <c r="A2419" s="588"/>
    </row>
    <row r="2420" spans="1:1">
      <c r="A2420" s="588"/>
    </row>
    <row r="2421" spans="1:1">
      <c r="A2421" s="588"/>
    </row>
    <row r="2422" spans="1:1">
      <c r="A2422" s="588"/>
    </row>
    <row r="2423" spans="1:1">
      <c r="A2423" s="588"/>
    </row>
    <row r="2424" spans="1:1">
      <c r="A2424" s="588"/>
    </row>
    <row r="2425" spans="1:1">
      <c r="A2425" s="588"/>
    </row>
    <row r="2426" spans="1:1">
      <c r="A2426" s="588"/>
    </row>
    <row r="2427" spans="1:1">
      <c r="A2427" s="588"/>
    </row>
    <row r="2428" spans="1:1">
      <c r="A2428" s="588"/>
    </row>
    <row r="2429" spans="1:1">
      <c r="A2429" s="588"/>
    </row>
    <row r="2430" spans="1:1">
      <c r="A2430" s="588"/>
    </row>
    <row r="2431" spans="1:1">
      <c r="A2431" s="588"/>
    </row>
    <row r="2432" spans="1:1">
      <c r="A2432" s="588"/>
    </row>
    <row r="2433" spans="1:1">
      <c r="A2433" s="588"/>
    </row>
    <row r="2434" spans="1:1">
      <c r="A2434" s="588"/>
    </row>
    <row r="2435" spans="1:1">
      <c r="A2435" s="588"/>
    </row>
    <row r="2436" spans="1:1">
      <c r="A2436" s="588"/>
    </row>
    <row r="2437" spans="1:1">
      <c r="A2437" s="588"/>
    </row>
    <row r="2438" spans="1:1">
      <c r="A2438" s="588"/>
    </row>
    <row r="2439" spans="1:1">
      <c r="A2439" s="588"/>
    </row>
    <row r="2440" spans="1:1">
      <c r="A2440" s="588"/>
    </row>
    <row r="2441" spans="1:1">
      <c r="A2441" s="588"/>
    </row>
    <row r="2442" spans="1:1">
      <c r="A2442" s="588"/>
    </row>
    <row r="2443" spans="1:1">
      <c r="A2443" s="588"/>
    </row>
    <row r="2444" spans="1:1">
      <c r="A2444" s="588"/>
    </row>
    <row r="2445" spans="1:1">
      <c r="A2445" s="588"/>
    </row>
    <row r="2446" spans="1:1">
      <c r="A2446" s="588"/>
    </row>
    <row r="2447" spans="1:1">
      <c r="A2447" s="588"/>
    </row>
    <row r="2448" spans="1:1">
      <c r="A2448" s="588"/>
    </row>
    <row r="2449" spans="1:1">
      <c r="A2449" s="588"/>
    </row>
    <row r="2450" spans="1:1">
      <c r="A2450" s="588"/>
    </row>
    <row r="2451" spans="1:1">
      <c r="A2451" s="588"/>
    </row>
    <row r="2452" spans="1:1">
      <c r="A2452" s="588"/>
    </row>
    <row r="2453" spans="1:1">
      <c r="A2453" s="588"/>
    </row>
    <row r="2454" spans="1:1">
      <c r="A2454" s="588"/>
    </row>
    <row r="2455" spans="1:1">
      <c r="A2455" s="588"/>
    </row>
    <row r="2456" spans="1:1">
      <c r="A2456" s="588"/>
    </row>
    <row r="2457" spans="1:1">
      <c r="A2457" s="588"/>
    </row>
    <row r="2458" spans="1:1">
      <c r="A2458" s="588"/>
    </row>
    <row r="2459" spans="1:1">
      <c r="A2459" s="588"/>
    </row>
    <row r="2460" spans="1:1">
      <c r="A2460" s="588"/>
    </row>
    <row r="2461" spans="1:1">
      <c r="A2461" s="588"/>
    </row>
    <row r="2462" spans="1:1">
      <c r="A2462" s="588"/>
    </row>
    <row r="2463" spans="1:1">
      <c r="A2463" s="588"/>
    </row>
    <row r="2464" spans="1:1">
      <c r="A2464" s="588"/>
    </row>
    <row r="2465" spans="1:1">
      <c r="A2465" s="588"/>
    </row>
    <row r="2466" spans="1:1">
      <c r="A2466" s="588"/>
    </row>
    <row r="2467" spans="1:1">
      <c r="A2467" s="588"/>
    </row>
    <row r="2468" spans="1:1">
      <c r="A2468" s="588"/>
    </row>
    <row r="2469" spans="1:1">
      <c r="A2469" s="588"/>
    </row>
    <row r="2470" spans="1:1">
      <c r="A2470" s="588"/>
    </row>
    <row r="2471" spans="1:1">
      <c r="A2471" s="588"/>
    </row>
    <row r="2472" spans="1:1">
      <c r="A2472" s="588"/>
    </row>
    <row r="2473" spans="1:1">
      <c r="A2473" s="588"/>
    </row>
    <row r="2474" spans="1:1">
      <c r="A2474" s="588"/>
    </row>
    <row r="2475" spans="1:1">
      <c r="A2475" s="588"/>
    </row>
    <row r="2476" spans="1:1">
      <c r="A2476" s="588"/>
    </row>
    <row r="2477" spans="1:1">
      <c r="A2477" s="588"/>
    </row>
    <row r="2478" spans="1:1">
      <c r="A2478" s="588"/>
    </row>
    <row r="2479" spans="1:1">
      <c r="A2479" s="588"/>
    </row>
    <row r="2480" spans="1:1">
      <c r="A2480" s="588"/>
    </row>
    <row r="2481" spans="1:1">
      <c r="A2481" s="588"/>
    </row>
    <row r="2482" spans="1:1">
      <c r="A2482" s="588"/>
    </row>
    <row r="2483" spans="1:1">
      <c r="A2483" s="588"/>
    </row>
    <row r="2484" spans="1:1">
      <c r="A2484" s="588"/>
    </row>
    <row r="2485" spans="1:1">
      <c r="A2485" s="588"/>
    </row>
    <row r="2486" spans="1:1">
      <c r="A2486" s="588"/>
    </row>
    <row r="2487" spans="1:1">
      <c r="A2487" s="588"/>
    </row>
    <row r="2488" spans="1:1">
      <c r="A2488" s="588"/>
    </row>
    <row r="2489" spans="1:1">
      <c r="A2489" s="588"/>
    </row>
    <row r="2490" spans="1:1">
      <c r="A2490" s="588"/>
    </row>
    <row r="2491" spans="1:1">
      <c r="A2491" s="588"/>
    </row>
    <row r="2492" spans="1:1">
      <c r="A2492" s="588"/>
    </row>
    <row r="2493" spans="1:1">
      <c r="A2493" s="588"/>
    </row>
    <row r="2494" spans="1:1">
      <c r="A2494" s="588"/>
    </row>
    <row r="2495" spans="1:1">
      <c r="A2495" s="588"/>
    </row>
    <row r="2496" spans="1:1">
      <c r="A2496" s="588"/>
    </row>
    <row r="2497" spans="1:1">
      <c r="A2497" s="588"/>
    </row>
    <row r="2498" spans="1:1">
      <c r="A2498" s="588"/>
    </row>
    <row r="2499" spans="1:1">
      <c r="A2499" s="588"/>
    </row>
    <row r="2500" spans="1:1">
      <c r="A2500" s="588"/>
    </row>
    <row r="2501" spans="1:1">
      <c r="A2501" s="588"/>
    </row>
    <row r="2502" spans="1:1">
      <c r="A2502" s="588"/>
    </row>
    <row r="2503" spans="1:1">
      <c r="A2503" s="588"/>
    </row>
    <row r="2504" spans="1:1">
      <c r="A2504" s="588"/>
    </row>
    <row r="2505" spans="1:1">
      <c r="A2505" s="588"/>
    </row>
    <row r="2506" spans="1:1">
      <c r="A2506" s="588"/>
    </row>
    <row r="2507" spans="1:1">
      <c r="A2507" s="588"/>
    </row>
    <row r="2508" spans="1:1">
      <c r="A2508" s="588"/>
    </row>
    <row r="2509" spans="1:1">
      <c r="A2509" s="588"/>
    </row>
    <row r="2510" spans="1:1">
      <c r="A2510" s="588"/>
    </row>
    <row r="2511" spans="1:1">
      <c r="A2511" s="588"/>
    </row>
    <row r="2512" spans="1:1">
      <c r="A2512" s="588"/>
    </row>
    <row r="2513" spans="1:1">
      <c r="A2513" s="588"/>
    </row>
    <row r="2514" spans="1:1">
      <c r="A2514" s="588"/>
    </row>
    <row r="2515" spans="1:1">
      <c r="A2515" s="588"/>
    </row>
    <row r="2516" spans="1:1">
      <c r="A2516" s="588"/>
    </row>
    <row r="2517" spans="1:1">
      <c r="A2517" s="588"/>
    </row>
    <row r="2518" spans="1:1">
      <c r="A2518" s="588"/>
    </row>
    <row r="2519" spans="1:1">
      <c r="A2519" s="588"/>
    </row>
    <row r="2520" spans="1:1">
      <c r="A2520" s="588"/>
    </row>
    <row r="2521" spans="1:1">
      <c r="A2521" s="588"/>
    </row>
    <row r="2522" spans="1:1">
      <c r="A2522" s="588"/>
    </row>
    <row r="2523" spans="1:1">
      <c r="A2523" s="588"/>
    </row>
    <row r="2524" spans="1:1">
      <c r="A2524" s="588"/>
    </row>
    <row r="2525" spans="1:1">
      <c r="A2525" s="588"/>
    </row>
    <row r="2526" spans="1:1">
      <c r="A2526" s="588"/>
    </row>
    <row r="2527" spans="1:1">
      <c r="A2527" s="588"/>
    </row>
    <row r="2528" spans="1:1">
      <c r="A2528" s="588"/>
    </row>
    <row r="2529" spans="1:1">
      <c r="A2529" s="588"/>
    </row>
    <row r="2530" spans="1:1">
      <c r="A2530" s="588"/>
    </row>
    <row r="2531" spans="1:1">
      <c r="A2531" s="588"/>
    </row>
    <row r="2532" spans="1:1">
      <c r="A2532" s="588"/>
    </row>
    <row r="2533" spans="1:1">
      <c r="A2533" s="588"/>
    </row>
    <row r="2534" spans="1:1">
      <c r="A2534" s="588"/>
    </row>
    <row r="2535" spans="1:1">
      <c r="A2535" s="588"/>
    </row>
    <row r="2536" spans="1:1">
      <c r="A2536" s="588"/>
    </row>
    <row r="2537" spans="1:1">
      <c r="A2537" s="588"/>
    </row>
    <row r="2538" spans="1:1">
      <c r="A2538" s="588"/>
    </row>
    <row r="2539" spans="1:1">
      <c r="A2539" s="588"/>
    </row>
    <row r="2540" spans="1:1">
      <c r="A2540" s="588"/>
    </row>
    <row r="2541" spans="1:1">
      <c r="A2541" s="588"/>
    </row>
    <row r="2542" spans="1:1">
      <c r="A2542" s="588"/>
    </row>
    <row r="2543" spans="1:1">
      <c r="A2543" s="588"/>
    </row>
    <row r="2544" spans="1:1">
      <c r="A2544" s="588"/>
    </row>
    <row r="2545" spans="1:1">
      <c r="A2545" s="588"/>
    </row>
    <row r="2546" spans="1:1">
      <c r="A2546" s="588"/>
    </row>
    <row r="2547" spans="1:1">
      <c r="A2547" s="588"/>
    </row>
    <row r="2548" spans="1:1">
      <c r="A2548" s="588"/>
    </row>
    <row r="2549" spans="1:1">
      <c r="A2549" s="588"/>
    </row>
    <row r="2550" spans="1:1">
      <c r="A2550" s="588"/>
    </row>
    <row r="2551" spans="1:1">
      <c r="A2551" s="588"/>
    </row>
    <row r="2552" spans="1:1">
      <c r="A2552" s="588"/>
    </row>
    <row r="2553" spans="1:1">
      <c r="A2553" s="588"/>
    </row>
    <row r="2554" spans="1:1">
      <c r="A2554" s="588"/>
    </row>
    <row r="2555" spans="1:1">
      <c r="A2555" s="588"/>
    </row>
    <row r="2556" spans="1:1">
      <c r="A2556" s="588"/>
    </row>
    <row r="2557" spans="1:1">
      <c r="A2557" s="588"/>
    </row>
    <row r="2558" spans="1:1">
      <c r="A2558" s="588"/>
    </row>
    <row r="2559" spans="1:1">
      <c r="A2559" s="588"/>
    </row>
    <row r="2560" spans="1:1">
      <c r="A2560" s="588"/>
    </row>
    <row r="2561" spans="1:1">
      <c r="A2561" s="588"/>
    </row>
    <row r="2562" spans="1:1">
      <c r="A2562" s="588"/>
    </row>
    <row r="2563" spans="1:1">
      <c r="A2563" s="588"/>
    </row>
    <row r="2564" spans="1:1">
      <c r="A2564" s="588"/>
    </row>
    <row r="2565" spans="1:1">
      <c r="A2565" s="588"/>
    </row>
    <row r="2566" spans="1:1">
      <c r="A2566" s="588"/>
    </row>
    <row r="2567" spans="1:1">
      <c r="A2567" s="588"/>
    </row>
    <row r="2568" spans="1:1">
      <c r="A2568" s="588"/>
    </row>
    <row r="2569" spans="1:1">
      <c r="A2569" s="588"/>
    </row>
    <row r="2570" spans="1:1">
      <c r="A2570" s="588"/>
    </row>
    <row r="2571" spans="1:1">
      <c r="A2571" s="588"/>
    </row>
    <row r="2572" spans="1:1">
      <c r="A2572" s="588"/>
    </row>
    <row r="2573" spans="1:1">
      <c r="A2573" s="588"/>
    </row>
    <row r="2574" spans="1:1">
      <c r="A2574" s="588"/>
    </row>
    <row r="2575" spans="1:1">
      <c r="A2575" s="588"/>
    </row>
    <row r="2576" spans="1:1">
      <c r="A2576" s="588"/>
    </row>
    <row r="2577" spans="1:1">
      <c r="A2577" s="588"/>
    </row>
    <row r="2578" spans="1:1">
      <c r="A2578" s="588"/>
    </row>
    <row r="2579" spans="1:1">
      <c r="A2579" s="588"/>
    </row>
    <row r="2580" spans="1:1">
      <c r="A2580" s="588"/>
    </row>
    <row r="2581" spans="1:1">
      <c r="A2581" s="588"/>
    </row>
    <row r="2582" spans="1:1">
      <c r="A2582" s="588"/>
    </row>
    <row r="2583" spans="1:1">
      <c r="A2583" s="588"/>
    </row>
    <row r="2584" spans="1:1">
      <c r="A2584" s="588"/>
    </row>
    <row r="2585" spans="1:1">
      <c r="A2585" s="588"/>
    </row>
    <row r="2586" spans="1:1">
      <c r="A2586" s="588"/>
    </row>
    <row r="2587" spans="1:1">
      <c r="A2587" s="588"/>
    </row>
    <row r="2588" spans="1:1">
      <c r="A2588" s="588"/>
    </row>
    <row r="2589" spans="1:1">
      <c r="A2589" s="588"/>
    </row>
    <row r="2590" spans="1:1">
      <c r="A2590" s="588"/>
    </row>
    <row r="2591" spans="1:1">
      <c r="A2591" s="588"/>
    </row>
    <row r="2592" spans="1:1">
      <c r="A2592" s="588"/>
    </row>
    <row r="2593" spans="1:1">
      <c r="A2593" s="588"/>
    </row>
    <row r="2594" spans="1:1">
      <c r="A2594" s="588"/>
    </row>
    <row r="2595" spans="1:1">
      <c r="A2595" s="588"/>
    </row>
    <row r="2596" spans="1:1">
      <c r="A2596" s="588"/>
    </row>
    <row r="2597" spans="1:1">
      <c r="A2597" s="588"/>
    </row>
    <row r="2598" spans="1:1">
      <c r="A2598" s="588"/>
    </row>
    <row r="2599" spans="1:1">
      <c r="A2599" s="588"/>
    </row>
    <row r="2600" spans="1:1">
      <c r="A2600" s="588"/>
    </row>
    <row r="2601" spans="1:1">
      <c r="A2601" s="588"/>
    </row>
    <row r="2602" spans="1:1">
      <c r="A2602" s="588"/>
    </row>
    <row r="2603" spans="1:1">
      <c r="A2603" s="588"/>
    </row>
    <row r="2604" spans="1:1">
      <c r="A2604" s="588"/>
    </row>
    <row r="2605" spans="1:1">
      <c r="A2605" s="588"/>
    </row>
    <row r="2606" spans="1:1">
      <c r="A2606" s="588"/>
    </row>
    <row r="2607" spans="1:1">
      <c r="A2607" s="588"/>
    </row>
    <row r="2608" spans="1:1">
      <c r="A2608" s="588"/>
    </row>
    <row r="2609" spans="1:1">
      <c r="A2609" s="588"/>
    </row>
    <row r="2610" spans="1:1">
      <c r="A2610" s="588"/>
    </row>
    <row r="2611" spans="1:1">
      <c r="A2611" s="588"/>
    </row>
    <row r="2612" spans="1:1">
      <c r="A2612" s="588"/>
    </row>
    <row r="2613" spans="1:1">
      <c r="A2613" s="588"/>
    </row>
    <row r="2614" spans="1:1">
      <c r="A2614" s="588"/>
    </row>
    <row r="2615" spans="1:1">
      <c r="A2615" s="588"/>
    </row>
    <row r="2616" spans="1:1">
      <c r="A2616" s="588"/>
    </row>
    <row r="2617" spans="1:1">
      <c r="A2617" s="588"/>
    </row>
    <row r="2618" spans="1:1">
      <c r="A2618" s="588"/>
    </row>
    <row r="2619" spans="1:1">
      <c r="A2619" s="588"/>
    </row>
    <row r="2620" spans="1:1">
      <c r="A2620" s="588"/>
    </row>
    <row r="2621" spans="1:1">
      <c r="A2621" s="588"/>
    </row>
    <row r="2622" spans="1:1">
      <c r="A2622" s="588"/>
    </row>
    <row r="2623" spans="1:1">
      <c r="A2623" s="588"/>
    </row>
    <row r="2624" spans="1:1">
      <c r="A2624" s="588"/>
    </row>
    <row r="2625" spans="1:1">
      <c r="A2625" s="588"/>
    </row>
    <row r="2626" spans="1:1">
      <c r="A2626" s="588"/>
    </row>
    <row r="2627" spans="1:1">
      <c r="A2627" s="588"/>
    </row>
    <row r="2628" spans="1:1">
      <c r="A2628" s="588"/>
    </row>
    <row r="2629" spans="1:1">
      <c r="A2629" s="588"/>
    </row>
    <row r="2630" spans="1:1">
      <c r="A2630" s="588"/>
    </row>
    <row r="2631" spans="1:1">
      <c r="A2631" s="588"/>
    </row>
    <row r="2632" spans="1:1">
      <c r="A2632" s="588"/>
    </row>
    <row r="2633" spans="1:1">
      <c r="A2633" s="588"/>
    </row>
    <row r="2634" spans="1:1">
      <c r="A2634" s="588"/>
    </row>
    <row r="2635" spans="1:1">
      <c r="A2635" s="588"/>
    </row>
    <row r="2636" spans="1:1">
      <c r="A2636" s="588"/>
    </row>
    <row r="2637" spans="1:1">
      <c r="A2637" s="588"/>
    </row>
    <row r="2638" spans="1:1">
      <c r="A2638" s="588"/>
    </row>
    <row r="2639" spans="1:1">
      <c r="A2639" s="588"/>
    </row>
    <row r="2640" spans="1:1">
      <c r="A2640" s="588"/>
    </row>
    <row r="2641" spans="1:1">
      <c r="A2641" s="588"/>
    </row>
    <row r="2642" spans="1:1">
      <c r="A2642" s="588"/>
    </row>
    <row r="2643" spans="1:1">
      <c r="A2643" s="588"/>
    </row>
    <row r="2644" spans="1:1">
      <c r="A2644" s="588"/>
    </row>
    <row r="2645" spans="1:1">
      <c r="A2645" s="588"/>
    </row>
    <row r="2646" spans="1:1">
      <c r="A2646" s="588"/>
    </row>
    <row r="2647" spans="1:1">
      <c r="A2647" s="588"/>
    </row>
    <row r="2648" spans="1:1">
      <c r="A2648" s="588"/>
    </row>
    <row r="2649" spans="1:1">
      <c r="A2649" s="588"/>
    </row>
    <row r="2650" spans="1:1">
      <c r="A2650" s="588"/>
    </row>
    <row r="2651" spans="1:1">
      <c r="A2651" s="588"/>
    </row>
    <row r="2652" spans="1:1">
      <c r="A2652" s="588"/>
    </row>
    <row r="2653" spans="1:1">
      <c r="A2653" s="588"/>
    </row>
    <row r="2654" spans="1:1">
      <c r="A2654" s="588"/>
    </row>
    <row r="2655" spans="1:1">
      <c r="A2655" s="588"/>
    </row>
    <row r="2656" spans="1:1">
      <c r="A2656" s="588"/>
    </row>
    <row r="2657" spans="1:1">
      <c r="A2657" s="588"/>
    </row>
    <row r="2658" spans="1:1">
      <c r="A2658" s="588"/>
    </row>
    <row r="2659" spans="1:1">
      <c r="A2659" s="588"/>
    </row>
    <row r="2660" spans="1:1">
      <c r="A2660" s="588"/>
    </row>
    <row r="2661" spans="1:1">
      <c r="A2661" s="588"/>
    </row>
    <row r="2662" spans="1:1">
      <c r="A2662" s="588"/>
    </row>
    <row r="2663" spans="1:1">
      <c r="A2663" s="588"/>
    </row>
    <row r="2664" spans="1:1">
      <c r="A2664" s="588"/>
    </row>
    <row r="2665" spans="1:1">
      <c r="A2665" s="588"/>
    </row>
    <row r="2666" spans="1:1">
      <c r="A2666" s="588"/>
    </row>
    <row r="2667" spans="1:1">
      <c r="A2667" s="588"/>
    </row>
    <row r="2668" spans="1:1">
      <c r="A2668" s="588"/>
    </row>
    <row r="2669" spans="1:1">
      <c r="A2669" s="588"/>
    </row>
    <row r="2670" spans="1:1">
      <c r="A2670" s="588"/>
    </row>
    <row r="2671" spans="1:1">
      <c r="A2671" s="588"/>
    </row>
    <row r="2672" spans="1:1">
      <c r="A2672" s="588"/>
    </row>
    <row r="2673" spans="1:1">
      <c r="A2673" s="588"/>
    </row>
    <row r="2674" spans="1:1">
      <c r="A2674" s="588"/>
    </row>
    <row r="2675" spans="1:1">
      <c r="A2675" s="588"/>
    </row>
    <row r="2676" spans="1:1">
      <c r="A2676" s="588"/>
    </row>
    <row r="2677" spans="1:1">
      <c r="A2677" s="588"/>
    </row>
    <row r="2678" spans="1:1">
      <c r="A2678" s="588"/>
    </row>
    <row r="2679" spans="1:1">
      <c r="A2679" s="588"/>
    </row>
    <row r="2680" spans="1:1">
      <c r="A2680" s="588"/>
    </row>
    <row r="2681" spans="1:1">
      <c r="A2681" s="588"/>
    </row>
    <row r="2682" spans="1:1">
      <c r="A2682" s="588"/>
    </row>
    <row r="2683" spans="1:1">
      <c r="A2683" s="588"/>
    </row>
    <row r="2684" spans="1:1">
      <c r="A2684" s="588"/>
    </row>
    <row r="2685" spans="1:1">
      <c r="A2685" s="588"/>
    </row>
    <row r="2686" spans="1:1">
      <c r="A2686" s="588"/>
    </row>
    <row r="2687" spans="1:1">
      <c r="A2687" s="588"/>
    </row>
    <row r="2688" spans="1:1">
      <c r="A2688" s="588"/>
    </row>
    <row r="2689" spans="1:1">
      <c r="A2689" s="588"/>
    </row>
    <row r="2690" spans="1:1">
      <c r="A2690" s="588"/>
    </row>
    <row r="2691" spans="1:1">
      <c r="A2691" s="588"/>
    </row>
    <row r="2692" spans="1:1">
      <c r="A2692" s="588"/>
    </row>
    <row r="2693" spans="1:1">
      <c r="A2693" s="588"/>
    </row>
    <row r="2694" spans="1:1">
      <c r="A2694" s="588"/>
    </row>
    <row r="2695" spans="1:1">
      <c r="A2695" s="588"/>
    </row>
    <row r="2696" spans="1:1">
      <c r="A2696" s="588"/>
    </row>
    <row r="2697" spans="1:1">
      <c r="A2697" s="588"/>
    </row>
    <row r="2698" spans="1:1">
      <c r="A2698" s="588"/>
    </row>
    <row r="2699" spans="1:1">
      <c r="A2699" s="588"/>
    </row>
    <row r="2700" spans="1:1">
      <c r="A2700" s="588"/>
    </row>
    <row r="2701" spans="1:1">
      <c r="A2701" s="588"/>
    </row>
    <row r="2702" spans="1:1">
      <c r="A2702" s="588"/>
    </row>
    <row r="2703" spans="1:1">
      <c r="A2703" s="588"/>
    </row>
    <row r="2704" spans="1:1">
      <c r="A2704" s="588"/>
    </row>
    <row r="2705" spans="1:1">
      <c r="A2705" s="588"/>
    </row>
    <row r="2706" spans="1:1">
      <c r="A2706" s="588"/>
    </row>
    <row r="2707" spans="1:1">
      <c r="A2707" s="588"/>
    </row>
    <row r="2708" spans="1:1">
      <c r="A2708" s="588"/>
    </row>
    <row r="2709" spans="1:1">
      <c r="A2709" s="588"/>
    </row>
    <row r="2710" spans="1:1">
      <c r="A2710" s="588"/>
    </row>
    <row r="2711" spans="1:1">
      <c r="A2711" s="588"/>
    </row>
    <row r="2712" spans="1:1">
      <c r="A2712" s="588"/>
    </row>
    <row r="2713" spans="1:1">
      <c r="A2713" s="588"/>
    </row>
    <row r="2714" spans="1:1">
      <c r="A2714" s="588"/>
    </row>
    <row r="2715" spans="1:1">
      <c r="A2715" s="588"/>
    </row>
    <row r="2716" spans="1:1">
      <c r="A2716" s="588"/>
    </row>
    <row r="2717" spans="1:1">
      <c r="A2717" s="588"/>
    </row>
    <row r="2718" spans="1:1">
      <c r="A2718" s="588"/>
    </row>
    <row r="2719" spans="1:1">
      <c r="A2719" s="588"/>
    </row>
    <row r="2720" spans="1:1">
      <c r="A2720" s="588"/>
    </row>
    <row r="2721" spans="1:1">
      <c r="A2721" s="588"/>
    </row>
    <row r="2722" spans="1:1">
      <c r="A2722" s="588"/>
    </row>
    <row r="2723" spans="1:1">
      <c r="A2723" s="588"/>
    </row>
    <row r="2724" spans="1:1">
      <c r="A2724" s="588"/>
    </row>
    <row r="2725" spans="1:1">
      <c r="A2725" s="588"/>
    </row>
    <row r="2726" spans="1:1">
      <c r="A2726" s="588"/>
    </row>
    <row r="2727" spans="1:1">
      <c r="A2727" s="588"/>
    </row>
    <row r="2728" spans="1:1">
      <c r="A2728" s="588"/>
    </row>
    <row r="2729" spans="1:1">
      <c r="A2729" s="588"/>
    </row>
    <row r="2730" spans="1:1">
      <c r="A2730" s="588"/>
    </row>
    <row r="2731" spans="1:1">
      <c r="A2731" s="588"/>
    </row>
    <row r="2732" spans="1:1">
      <c r="A2732" s="588"/>
    </row>
    <row r="2733" spans="1:1">
      <c r="A2733" s="588"/>
    </row>
    <row r="2734" spans="1:1">
      <c r="A2734" s="588"/>
    </row>
    <row r="2735" spans="1:1">
      <c r="A2735" s="588"/>
    </row>
    <row r="2736" spans="1:1">
      <c r="A2736" s="588"/>
    </row>
    <row r="2737" spans="1:1">
      <c r="A2737" s="588"/>
    </row>
    <row r="2738" spans="1:1">
      <c r="A2738" s="588"/>
    </row>
    <row r="2739" spans="1:1">
      <c r="A2739" s="588"/>
    </row>
    <row r="2740" spans="1:1">
      <c r="A2740" s="588"/>
    </row>
    <row r="2741" spans="1:1">
      <c r="A2741" s="588"/>
    </row>
    <row r="2742" spans="1:1">
      <c r="A2742" s="588"/>
    </row>
    <row r="2743" spans="1:1">
      <c r="A2743" s="588"/>
    </row>
    <row r="2744" spans="1:1">
      <c r="A2744" s="588"/>
    </row>
    <row r="2745" spans="1:1">
      <c r="A2745" s="588"/>
    </row>
    <row r="2746" spans="1:1">
      <c r="A2746" s="588"/>
    </row>
    <row r="2747" spans="1:1">
      <c r="A2747" s="588"/>
    </row>
    <row r="2748" spans="1:1">
      <c r="A2748" s="588"/>
    </row>
    <row r="2749" spans="1:1">
      <c r="A2749" s="588"/>
    </row>
    <row r="2750" spans="1:1">
      <c r="A2750" s="588"/>
    </row>
    <row r="2751" spans="1:1">
      <c r="A2751" s="588"/>
    </row>
    <row r="2752" spans="1:1">
      <c r="A2752" s="588"/>
    </row>
    <row r="2753" spans="1:1">
      <c r="A2753" s="588"/>
    </row>
    <row r="2754" spans="1:1">
      <c r="A2754" s="588"/>
    </row>
    <row r="2755" spans="1:1">
      <c r="A2755" s="588"/>
    </row>
    <row r="2756" spans="1:1">
      <c r="A2756" s="588"/>
    </row>
    <row r="2757" spans="1:1">
      <c r="A2757" s="588"/>
    </row>
    <row r="2758" spans="1:1">
      <c r="A2758" s="588"/>
    </row>
    <row r="2759" spans="1:1">
      <c r="A2759" s="588"/>
    </row>
    <row r="2760" spans="1:1">
      <c r="A2760" s="588"/>
    </row>
    <row r="2761" spans="1:1">
      <c r="A2761" s="588"/>
    </row>
    <row r="2762" spans="1:1">
      <c r="A2762" s="588"/>
    </row>
    <row r="2763" spans="1:1">
      <c r="A2763" s="588"/>
    </row>
    <row r="2764" spans="1:1">
      <c r="A2764" s="588"/>
    </row>
    <row r="2765" spans="1:1">
      <c r="A2765" s="588"/>
    </row>
    <row r="2766" spans="1:1">
      <c r="A2766" s="588"/>
    </row>
    <row r="2767" spans="1:1">
      <c r="A2767" s="588"/>
    </row>
    <row r="2768" spans="1:1">
      <c r="A2768" s="588"/>
    </row>
    <row r="2769" spans="1:1">
      <c r="A2769" s="588"/>
    </row>
    <row r="2770" spans="1:1">
      <c r="A2770" s="588"/>
    </row>
    <row r="2771" spans="1:1">
      <c r="A2771" s="588"/>
    </row>
    <row r="2772" spans="1:1">
      <c r="A2772" s="588"/>
    </row>
    <row r="2773" spans="1:1">
      <c r="A2773" s="588"/>
    </row>
    <row r="2774" spans="1:1">
      <c r="A2774" s="588"/>
    </row>
    <row r="2775" spans="1:1">
      <c r="A2775" s="588"/>
    </row>
    <row r="2776" spans="1:1">
      <c r="A2776" s="588"/>
    </row>
    <row r="2777" spans="1:1">
      <c r="A2777" s="588"/>
    </row>
    <row r="2778" spans="1:1">
      <c r="A2778" s="588"/>
    </row>
    <row r="2779" spans="1:1">
      <c r="A2779" s="588"/>
    </row>
    <row r="2780" spans="1:1">
      <c r="A2780" s="588"/>
    </row>
    <row r="2781" spans="1:1">
      <c r="A2781" s="588"/>
    </row>
    <row r="2782" spans="1:1">
      <c r="A2782" s="588"/>
    </row>
    <row r="2783" spans="1:1">
      <c r="A2783" s="588"/>
    </row>
    <row r="2784" spans="1:1">
      <c r="A2784" s="588"/>
    </row>
    <row r="2785" spans="1:1">
      <c r="A2785" s="588"/>
    </row>
    <row r="2786" spans="1:1">
      <c r="A2786" s="588"/>
    </row>
    <row r="2787" spans="1:1">
      <c r="A2787" s="588"/>
    </row>
    <row r="2788" spans="1:1">
      <c r="A2788" s="588"/>
    </row>
    <row r="2789" spans="1:1">
      <c r="A2789" s="588"/>
    </row>
    <row r="2790" spans="1:1">
      <c r="A2790" s="588"/>
    </row>
    <row r="2791" spans="1:1">
      <c r="A2791" s="588"/>
    </row>
    <row r="2792" spans="1:1">
      <c r="A2792" s="588"/>
    </row>
    <row r="2793" spans="1:1">
      <c r="A2793" s="588"/>
    </row>
    <row r="2794" spans="1:1">
      <c r="A2794" s="588"/>
    </row>
    <row r="2795" spans="1:1">
      <c r="A2795" s="588"/>
    </row>
    <row r="2796" spans="1:1">
      <c r="A2796" s="588"/>
    </row>
    <row r="2797" spans="1:1">
      <c r="A2797" s="588"/>
    </row>
    <row r="2798" spans="1:1">
      <c r="A2798" s="588"/>
    </row>
    <row r="2799" spans="1:1">
      <c r="A2799" s="588"/>
    </row>
    <row r="2800" spans="1:1">
      <c r="A2800" s="588"/>
    </row>
    <row r="2801" spans="1:1">
      <c r="A2801" s="588"/>
    </row>
    <row r="2802" spans="1:1">
      <c r="A2802" s="588"/>
    </row>
    <row r="2803" spans="1:1">
      <c r="A2803" s="588"/>
    </row>
    <row r="2804" spans="1:1">
      <c r="A2804" s="588"/>
    </row>
    <row r="2805" spans="1:1">
      <c r="A2805" s="588"/>
    </row>
    <row r="2806" spans="1:1">
      <c r="A2806" s="588"/>
    </row>
    <row r="2807" spans="1:1">
      <c r="A2807" s="588"/>
    </row>
    <row r="2808" spans="1:1">
      <c r="A2808" s="588"/>
    </row>
    <row r="2809" spans="1:1">
      <c r="A2809" s="588"/>
    </row>
    <row r="2810" spans="1:1">
      <c r="A2810" s="588"/>
    </row>
    <row r="2811" spans="1:1">
      <c r="A2811" s="588"/>
    </row>
    <row r="2812" spans="1:1">
      <c r="A2812" s="588"/>
    </row>
    <row r="2813" spans="1:1">
      <c r="A2813" s="588"/>
    </row>
    <row r="2814" spans="1:1">
      <c r="A2814" s="588"/>
    </row>
    <row r="2815" spans="1:1">
      <c r="A2815" s="588"/>
    </row>
    <row r="2816" spans="1:1">
      <c r="A2816" s="588"/>
    </row>
    <row r="2817" spans="1:1">
      <c r="A2817" s="588"/>
    </row>
    <row r="2818" spans="1:1">
      <c r="A2818" s="588"/>
    </row>
    <row r="2819" spans="1:1">
      <c r="A2819" s="588"/>
    </row>
    <row r="2820" spans="1:1">
      <c r="A2820" s="588"/>
    </row>
    <row r="2821" spans="1:1">
      <c r="A2821" s="588"/>
    </row>
    <row r="2822" spans="1:1">
      <c r="A2822" s="588"/>
    </row>
    <row r="2823" spans="1:1">
      <c r="A2823" s="588"/>
    </row>
    <row r="2824" spans="1:1">
      <c r="A2824" s="588"/>
    </row>
    <row r="2825" spans="1:1">
      <c r="A2825" s="588"/>
    </row>
    <row r="2826" spans="1:1">
      <c r="A2826" s="588"/>
    </row>
    <row r="2827" spans="1:1">
      <c r="A2827" s="588"/>
    </row>
    <row r="2828" spans="1:1">
      <c r="A2828" s="588"/>
    </row>
    <row r="2829" spans="1:1">
      <c r="A2829" s="588"/>
    </row>
    <row r="2830" spans="1:1">
      <c r="A2830" s="588"/>
    </row>
    <row r="2831" spans="1:1">
      <c r="A2831" s="588"/>
    </row>
    <row r="2832" spans="1:1">
      <c r="A2832" s="588"/>
    </row>
    <row r="2833" spans="1:1">
      <c r="A2833" s="588"/>
    </row>
    <row r="2834" spans="1:1">
      <c r="A2834" s="588"/>
    </row>
    <row r="2835" spans="1:1">
      <c r="A2835" s="588"/>
    </row>
    <row r="2836" spans="1:1">
      <c r="A2836" s="588"/>
    </row>
    <row r="2837" spans="1:1">
      <c r="A2837" s="588"/>
    </row>
    <row r="2838" spans="1:1">
      <c r="A2838" s="588"/>
    </row>
    <row r="2839" spans="1:1">
      <c r="A2839" s="588"/>
    </row>
    <row r="2840" spans="1:1">
      <c r="A2840" s="588"/>
    </row>
    <row r="2841" spans="1:1">
      <c r="A2841" s="588"/>
    </row>
    <row r="2842" spans="1:1">
      <c r="A2842" s="588"/>
    </row>
    <row r="2843" spans="1:1">
      <c r="A2843" s="588"/>
    </row>
    <row r="2844" spans="1:1">
      <c r="A2844" s="588"/>
    </row>
    <row r="2845" spans="1:1">
      <c r="A2845" s="588"/>
    </row>
    <row r="2846" spans="1:1">
      <c r="A2846" s="588"/>
    </row>
    <row r="2847" spans="1:1">
      <c r="A2847" s="588"/>
    </row>
    <row r="2848" spans="1:1">
      <c r="A2848" s="588"/>
    </row>
    <row r="2849" spans="1:1">
      <c r="A2849" s="588"/>
    </row>
    <row r="2850" spans="1:1">
      <c r="A2850" s="588"/>
    </row>
    <row r="2851" spans="1:1">
      <c r="A2851" s="588"/>
    </row>
    <row r="2852" spans="1:1">
      <c r="A2852" s="588"/>
    </row>
    <row r="2853" spans="1:1">
      <c r="A2853" s="588"/>
    </row>
    <row r="2854" spans="1:1">
      <c r="A2854" s="588"/>
    </row>
    <row r="2855" spans="1:1">
      <c r="A2855" s="588"/>
    </row>
    <row r="2856" spans="1:1">
      <c r="A2856" s="588"/>
    </row>
    <row r="2857" spans="1:1">
      <c r="A2857" s="588"/>
    </row>
    <row r="2858" spans="1:1">
      <c r="A2858" s="588"/>
    </row>
    <row r="2859" spans="1:1">
      <c r="A2859" s="588"/>
    </row>
    <row r="2860" spans="1:1">
      <c r="A2860" s="588"/>
    </row>
    <row r="2861" spans="1:1">
      <c r="A2861" s="588"/>
    </row>
    <row r="2862" spans="1:1">
      <c r="A2862" s="588"/>
    </row>
    <row r="2863" spans="1:1">
      <c r="A2863" s="588"/>
    </row>
    <row r="2864" spans="1:1">
      <c r="A2864" s="588"/>
    </row>
    <row r="2865" spans="1:1">
      <c r="A2865" s="588"/>
    </row>
    <row r="2866" spans="1:1">
      <c r="A2866" s="588"/>
    </row>
    <row r="2867" spans="1:1">
      <c r="A2867" s="588"/>
    </row>
    <row r="2868" spans="1:1">
      <c r="A2868" s="588"/>
    </row>
    <row r="2869" spans="1:1">
      <c r="A2869" s="588"/>
    </row>
    <row r="2870" spans="1:1">
      <c r="A2870" s="588"/>
    </row>
    <row r="2871" spans="1:1">
      <c r="A2871" s="588"/>
    </row>
    <row r="2872" spans="1:1">
      <c r="A2872" s="588"/>
    </row>
    <row r="2873" spans="1:1">
      <c r="A2873" s="588"/>
    </row>
    <row r="2874" spans="1:1">
      <c r="A2874" s="588"/>
    </row>
    <row r="2875" spans="1:1">
      <c r="A2875" s="588"/>
    </row>
    <row r="2876" spans="1:1">
      <c r="A2876" s="588"/>
    </row>
    <row r="2877" spans="1:1">
      <c r="A2877" s="588"/>
    </row>
    <row r="2878" spans="1:1">
      <c r="A2878" s="588"/>
    </row>
    <row r="2879" spans="1:1">
      <c r="A2879" s="588"/>
    </row>
    <row r="2880" spans="1:1">
      <c r="A2880" s="588"/>
    </row>
    <row r="2881" spans="1:1">
      <c r="A2881" s="588"/>
    </row>
    <row r="2882" spans="1:1">
      <c r="A2882" s="588"/>
    </row>
    <row r="2883" spans="1:1">
      <c r="A2883" s="588"/>
    </row>
    <row r="2884" spans="1:1">
      <c r="A2884" s="588"/>
    </row>
    <row r="2885" spans="1:1">
      <c r="A2885" s="588"/>
    </row>
    <row r="2886" spans="1:1">
      <c r="A2886" s="588"/>
    </row>
    <row r="2887" spans="1:1">
      <c r="A2887" s="588"/>
    </row>
    <row r="2888" spans="1:1">
      <c r="A2888" s="588"/>
    </row>
    <row r="2889" spans="1:1">
      <c r="A2889" s="588"/>
    </row>
    <row r="2890" spans="1:1">
      <c r="A2890" s="588"/>
    </row>
    <row r="2891" spans="1:1">
      <c r="A2891" s="588"/>
    </row>
    <row r="2892" spans="1:1">
      <c r="A2892" s="588"/>
    </row>
    <row r="2893" spans="1:1">
      <c r="A2893" s="588"/>
    </row>
    <row r="2894" spans="1:1">
      <c r="A2894" s="588"/>
    </row>
    <row r="2895" spans="1:1">
      <c r="A2895" s="588"/>
    </row>
    <row r="2896" spans="1:1">
      <c r="A2896" s="588"/>
    </row>
    <row r="2897" spans="1:1">
      <c r="A2897" s="588"/>
    </row>
    <row r="2898" spans="1:1">
      <c r="A2898" s="588"/>
    </row>
    <row r="2899" spans="1:1">
      <c r="A2899" s="588"/>
    </row>
    <row r="2900" spans="1:1">
      <c r="A2900" s="588"/>
    </row>
    <row r="2901" spans="1:1">
      <c r="A2901" s="588"/>
    </row>
    <row r="2902" spans="1:1">
      <c r="A2902" s="588"/>
    </row>
    <row r="2903" spans="1:1">
      <c r="A2903" s="588"/>
    </row>
    <row r="2904" spans="1:1">
      <c r="A2904" s="588"/>
    </row>
    <row r="2905" spans="1:1">
      <c r="A2905" s="588"/>
    </row>
    <row r="2906" spans="1:1">
      <c r="A2906" s="588"/>
    </row>
    <row r="2907" spans="1:1">
      <c r="A2907" s="588"/>
    </row>
    <row r="2908" spans="1:1">
      <c r="A2908" s="588"/>
    </row>
    <row r="2909" spans="1:1">
      <c r="A2909" s="588"/>
    </row>
    <row r="2910" spans="1:1">
      <c r="A2910" s="588"/>
    </row>
    <row r="2911" spans="1:1">
      <c r="A2911" s="588"/>
    </row>
    <row r="2912" spans="1:1">
      <c r="A2912" s="588"/>
    </row>
    <row r="2913" spans="1:1">
      <c r="A2913" s="588"/>
    </row>
    <row r="2914" spans="1:1">
      <c r="A2914" s="588"/>
    </row>
    <row r="2915" spans="1:1">
      <c r="A2915" s="588"/>
    </row>
    <row r="2916" spans="1:1">
      <c r="A2916" s="588"/>
    </row>
    <row r="2917" spans="1:1">
      <c r="A2917" s="588"/>
    </row>
    <row r="2918" spans="1:1">
      <c r="A2918" s="588"/>
    </row>
    <row r="2919" spans="1:1">
      <c r="A2919" s="588"/>
    </row>
    <row r="2920" spans="1:1">
      <c r="A2920" s="588"/>
    </row>
    <row r="2921" spans="1:1">
      <c r="A2921" s="588"/>
    </row>
    <row r="2922" spans="1:1">
      <c r="A2922" s="588"/>
    </row>
    <row r="2923" spans="1:1">
      <c r="A2923" s="588"/>
    </row>
    <row r="2924" spans="1:1">
      <c r="A2924" s="588"/>
    </row>
    <row r="2925" spans="1:1">
      <c r="A2925" s="588"/>
    </row>
    <row r="2926" spans="1:1">
      <c r="A2926" s="588"/>
    </row>
    <row r="2927" spans="1:1">
      <c r="A2927" s="588"/>
    </row>
    <row r="2928" spans="1:1">
      <c r="A2928" s="588"/>
    </row>
    <row r="2929" spans="1:1">
      <c r="A2929" s="588"/>
    </row>
    <row r="2930" spans="1:1">
      <c r="A2930" s="588"/>
    </row>
    <row r="2931" spans="1:1">
      <c r="A2931" s="588"/>
    </row>
    <row r="2932" spans="1:1">
      <c r="A2932" s="588"/>
    </row>
    <row r="2933" spans="1:1">
      <c r="A2933" s="588"/>
    </row>
    <row r="2934" spans="1:1">
      <c r="A2934" s="588"/>
    </row>
    <row r="2935" spans="1:1">
      <c r="A2935" s="588"/>
    </row>
    <row r="2936" spans="1:1">
      <c r="A2936" s="588"/>
    </row>
    <row r="2937" spans="1:1">
      <c r="A2937" s="588"/>
    </row>
    <row r="2938" spans="1:1">
      <c r="A2938" s="588"/>
    </row>
    <row r="2939" spans="1:1">
      <c r="A2939" s="588"/>
    </row>
    <row r="2940" spans="1:1">
      <c r="A2940" s="588"/>
    </row>
    <row r="2941" spans="1:1">
      <c r="A2941" s="588"/>
    </row>
    <row r="2942" spans="1:1">
      <c r="A2942" s="588"/>
    </row>
    <row r="2943" spans="1:1">
      <c r="A2943" s="588"/>
    </row>
    <row r="2944" spans="1:1">
      <c r="A2944" s="588"/>
    </row>
    <row r="2945" spans="1:1">
      <c r="A2945" s="588"/>
    </row>
    <row r="2946" spans="1:1">
      <c r="A2946" s="588"/>
    </row>
    <row r="2947" spans="1:1">
      <c r="A2947" s="588"/>
    </row>
    <row r="2948" spans="1:1">
      <c r="A2948" s="588"/>
    </row>
    <row r="2949" spans="1:1">
      <c r="A2949" s="588"/>
    </row>
    <row r="2950" spans="1:1">
      <c r="A2950" s="588"/>
    </row>
    <row r="2951" spans="1:1">
      <c r="A2951" s="588"/>
    </row>
    <row r="2952" spans="1:1">
      <c r="A2952" s="588"/>
    </row>
    <row r="2953" spans="1:1">
      <c r="A2953" s="588"/>
    </row>
    <row r="2954" spans="1:1">
      <c r="A2954" s="588"/>
    </row>
    <row r="2955" spans="1:1">
      <c r="A2955" s="588"/>
    </row>
    <row r="2956" spans="1:1">
      <c r="A2956" s="588"/>
    </row>
    <row r="2957" spans="1:1">
      <c r="A2957" s="588"/>
    </row>
    <row r="2958" spans="1:1">
      <c r="A2958" s="588"/>
    </row>
    <row r="2959" spans="1:1">
      <c r="A2959" s="588"/>
    </row>
    <row r="2960" spans="1:1">
      <c r="A2960" s="588"/>
    </row>
    <row r="2961" spans="1:1">
      <c r="A2961" s="588"/>
    </row>
    <row r="2962" spans="1:1">
      <c r="A2962" s="588"/>
    </row>
    <row r="2963" spans="1:1">
      <c r="A2963" s="588"/>
    </row>
    <row r="2964" spans="1:1">
      <c r="A2964" s="588"/>
    </row>
    <row r="2965" spans="1:1">
      <c r="A2965" s="588"/>
    </row>
    <row r="2966" spans="1:1">
      <c r="A2966" s="588"/>
    </row>
    <row r="2967" spans="1:1">
      <c r="A2967" s="588"/>
    </row>
    <row r="2968" spans="1:1">
      <c r="A2968" s="588"/>
    </row>
    <row r="2969" spans="1:1">
      <c r="A2969" s="588"/>
    </row>
    <row r="2970" spans="1:1">
      <c r="A2970" s="588"/>
    </row>
    <row r="2971" spans="1:1">
      <c r="A2971" s="588"/>
    </row>
    <row r="2972" spans="1:1">
      <c r="A2972" s="588"/>
    </row>
    <row r="2973" spans="1:1">
      <c r="A2973" s="588"/>
    </row>
    <row r="2974" spans="1:1">
      <c r="A2974" s="588"/>
    </row>
    <row r="2975" spans="1:1">
      <c r="A2975" s="588"/>
    </row>
    <row r="2976" spans="1:1">
      <c r="A2976" s="588"/>
    </row>
    <row r="2977" spans="1:1">
      <c r="A2977" s="588"/>
    </row>
    <row r="2978" spans="1:1">
      <c r="A2978" s="588"/>
    </row>
    <row r="2979" spans="1:1">
      <c r="A2979" s="588"/>
    </row>
    <row r="2980" spans="1:1">
      <c r="A2980" s="588"/>
    </row>
    <row r="2981" spans="1:1">
      <c r="A2981" s="588"/>
    </row>
    <row r="2982" spans="1:1">
      <c r="A2982" s="588"/>
    </row>
    <row r="2983" spans="1:1">
      <c r="A2983" s="588"/>
    </row>
    <row r="2984" spans="1:1">
      <c r="A2984" s="588"/>
    </row>
    <row r="2985" spans="1:1">
      <c r="A2985" s="588"/>
    </row>
    <row r="2986" spans="1:1">
      <c r="A2986" s="588"/>
    </row>
    <row r="2987" spans="1:1">
      <c r="A2987" s="588"/>
    </row>
    <row r="2988" spans="1:1">
      <c r="A2988" s="588"/>
    </row>
    <row r="2989" spans="1:1">
      <c r="A2989" s="588"/>
    </row>
    <row r="2990" spans="1:1">
      <c r="A2990" s="588"/>
    </row>
    <row r="2991" spans="1:1">
      <c r="A2991" s="588"/>
    </row>
    <row r="2992" spans="1:1">
      <c r="A2992" s="588"/>
    </row>
    <row r="2993" spans="1:1">
      <c r="A2993" s="588"/>
    </row>
    <row r="2994" spans="1:1">
      <c r="A2994" s="588"/>
    </row>
    <row r="2995" spans="1:1">
      <c r="A2995" s="588"/>
    </row>
    <row r="2996" spans="1:1">
      <c r="A2996" s="588"/>
    </row>
    <row r="2997" spans="1:1">
      <c r="A2997" s="588"/>
    </row>
    <row r="2998" spans="1:1">
      <c r="A2998" s="588"/>
    </row>
    <row r="2999" spans="1:1">
      <c r="A2999" s="588"/>
    </row>
    <row r="3000" spans="1:1">
      <c r="A3000" s="588"/>
    </row>
    <row r="3001" spans="1:1">
      <c r="A3001" s="588"/>
    </row>
    <row r="3002" spans="1:1">
      <c r="A3002" s="588"/>
    </row>
    <row r="3003" spans="1:1">
      <c r="A3003" s="588"/>
    </row>
    <row r="3004" spans="1:1">
      <c r="A3004" s="588"/>
    </row>
    <row r="3005" spans="1:1">
      <c r="A3005" s="588"/>
    </row>
    <row r="3006" spans="1:1">
      <c r="A3006" s="588"/>
    </row>
    <row r="3007" spans="1:1">
      <c r="A3007" s="588"/>
    </row>
    <row r="3008" spans="1:1">
      <c r="A3008" s="588"/>
    </row>
    <row r="3009" spans="1:1">
      <c r="A3009" s="588"/>
    </row>
    <row r="3010" spans="1:1">
      <c r="A3010" s="588"/>
    </row>
    <row r="3011" spans="1:1">
      <c r="A3011" s="588"/>
    </row>
    <row r="3012" spans="1:1">
      <c r="A3012" s="588"/>
    </row>
    <row r="3013" spans="1:1">
      <c r="A3013" s="588"/>
    </row>
    <row r="3014" spans="1:1">
      <c r="A3014" s="588"/>
    </row>
    <row r="3015" spans="1:1">
      <c r="A3015" s="588"/>
    </row>
    <row r="3016" spans="1:1">
      <c r="A3016" s="588"/>
    </row>
    <row r="3017" spans="1:1">
      <c r="A3017" s="588"/>
    </row>
    <row r="3018" spans="1:1">
      <c r="A3018" s="588"/>
    </row>
    <row r="3019" spans="1:1">
      <c r="A3019" s="588"/>
    </row>
    <row r="3020" spans="1:1">
      <c r="A3020" s="588"/>
    </row>
    <row r="3021" spans="1:1">
      <c r="A3021" s="588"/>
    </row>
    <row r="3022" spans="1:1">
      <c r="A3022" s="588"/>
    </row>
    <row r="3023" spans="1:1">
      <c r="A3023" s="588"/>
    </row>
    <row r="3024" spans="1:1">
      <c r="A3024" s="588"/>
    </row>
    <row r="3025" spans="1:1">
      <c r="A3025" s="588"/>
    </row>
    <row r="3026" spans="1:1">
      <c r="A3026" s="588"/>
    </row>
    <row r="3027" spans="1:1">
      <c r="A3027" s="588"/>
    </row>
    <row r="3028" spans="1:1">
      <c r="A3028" s="588"/>
    </row>
    <row r="3029" spans="1:1">
      <c r="A3029" s="588"/>
    </row>
    <row r="3030" spans="1:1">
      <c r="A3030" s="588"/>
    </row>
    <row r="3031" spans="1:1">
      <c r="A3031" s="588"/>
    </row>
    <row r="3032" spans="1:1">
      <c r="A3032" s="588"/>
    </row>
    <row r="3033" spans="1:1">
      <c r="A3033" s="588"/>
    </row>
    <row r="3034" spans="1:1">
      <c r="A3034" s="588"/>
    </row>
    <row r="3035" spans="1:1">
      <c r="A3035" s="588"/>
    </row>
    <row r="3036" spans="1:1">
      <c r="A3036" s="588"/>
    </row>
    <row r="3037" spans="1:1">
      <c r="A3037" s="588"/>
    </row>
    <row r="3038" spans="1:1">
      <c r="A3038" s="588"/>
    </row>
    <row r="3039" spans="1:1">
      <c r="A3039" s="588"/>
    </row>
    <row r="3040" spans="1:1">
      <c r="A3040" s="588"/>
    </row>
    <row r="3041" spans="1:1">
      <c r="A3041" s="588"/>
    </row>
    <row r="3042" spans="1:1">
      <c r="A3042" s="588"/>
    </row>
    <row r="3043" spans="1:1">
      <c r="A3043" s="588"/>
    </row>
    <row r="3044" spans="1:1">
      <c r="A3044" s="588"/>
    </row>
    <row r="3045" spans="1:1">
      <c r="A3045" s="588"/>
    </row>
    <row r="3046" spans="1:1">
      <c r="A3046" s="588"/>
    </row>
    <row r="3047" spans="1:1">
      <c r="A3047" s="588"/>
    </row>
    <row r="3048" spans="1:1">
      <c r="A3048" s="588"/>
    </row>
    <row r="3049" spans="1:1">
      <c r="A3049" s="588"/>
    </row>
    <row r="3050" spans="1:1">
      <c r="A3050" s="588"/>
    </row>
    <row r="3051" spans="1:1">
      <c r="A3051" s="588"/>
    </row>
    <row r="3052" spans="1:1">
      <c r="A3052" s="588"/>
    </row>
    <row r="3053" spans="1:1">
      <c r="A3053" s="588"/>
    </row>
    <row r="3054" spans="1:1">
      <c r="A3054" s="588"/>
    </row>
    <row r="3055" spans="1:1">
      <c r="A3055" s="588"/>
    </row>
    <row r="3056" spans="1:1">
      <c r="A3056" s="588"/>
    </row>
    <row r="3057" spans="1:1">
      <c r="A3057" s="588"/>
    </row>
    <row r="3058" spans="1:1">
      <c r="A3058" s="588"/>
    </row>
    <row r="3059" spans="1:1">
      <c r="A3059" s="588"/>
    </row>
    <row r="3060" spans="1:1">
      <c r="A3060" s="588"/>
    </row>
    <row r="3061" spans="1:1">
      <c r="A3061" s="588"/>
    </row>
    <row r="3062" spans="1:1">
      <c r="A3062" s="588"/>
    </row>
    <row r="3063" spans="1:1">
      <c r="A3063" s="588"/>
    </row>
    <row r="3064" spans="1:1">
      <c r="A3064" s="588"/>
    </row>
    <row r="3065" spans="1:1">
      <c r="A3065" s="588"/>
    </row>
    <row r="3066" spans="1:1">
      <c r="A3066" s="588"/>
    </row>
    <row r="3067" spans="1:1">
      <c r="A3067" s="588"/>
    </row>
    <row r="3068" spans="1:1">
      <c r="A3068" s="588"/>
    </row>
    <row r="3069" spans="1:1">
      <c r="A3069" s="588"/>
    </row>
    <row r="3070" spans="1:1">
      <c r="A3070" s="588"/>
    </row>
    <row r="3071" spans="1:1">
      <c r="A3071" s="588"/>
    </row>
    <row r="3072" spans="1:1">
      <c r="A3072" s="588"/>
    </row>
    <row r="3073" spans="1:1">
      <c r="A3073" s="588"/>
    </row>
    <row r="3074" spans="1:1">
      <c r="A3074" s="588"/>
    </row>
    <row r="3075" spans="1:1">
      <c r="A3075" s="588"/>
    </row>
    <row r="3076" spans="1:1">
      <c r="A3076" s="588"/>
    </row>
    <row r="3077" spans="1:1">
      <c r="A3077" s="588"/>
    </row>
    <row r="3078" spans="1:1">
      <c r="A3078" s="588"/>
    </row>
    <row r="3079" spans="1:1">
      <c r="A3079" s="588"/>
    </row>
    <row r="3080" spans="1:1">
      <c r="A3080" s="588"/>
    </row>
    <row r="3081" spans="1:1">
      <c r="A3081" s="588"/>
    </row>
    <row r="3082" spans="1:1">
      <c r="A3082" s="588"/>
    </row>
    <row r="3083" spans="1:1">
      <c r="A3083" s="588"/>
    </row>
    <row r="3084" spans="1:1">
      <c r="A3084" s="588"/>
    </row>
    <row r="3085" spans="1:1">
      <c r="A3085" s="588"/>
    </row>
    <row r="3086" spans="1:1">
      <c r="A3086" s="588"/>
    </row>
    <row r="3087" spans="1:1">
      <c r="A3087" s="588"/>
    </row>
    <row r="3088" spans="1:1">
      <c r="A3088" s="588"/>
    </row>
    <row r="3089" spans="1:1">
      <c r="A3089" s="588"/>
    </row>
    <row r="3090" spans="1:1">
      <c r="A3090" s="588"/>
    </row>
    <row r="3091" spans="1:1">
      <c r="A3091" s="588"/>
    </row>
    <row r="3092" spans="1:1">
      <c r="A3092" s="588"/>
    </row>
    <row r="3093" spans="1:1">
      <c r="A3093" s="588"/>
    </row>
    <row r="3094" spans="1:1">
      <c r="A3094" s="588"/>
    </row>
    <row r="3095" spans="1:1">
      <c r="A3095" s="588"/>
    </row>
    <row r="3096" spans="1:1">
      <c r="A3096" s="588"/>
    </row>
    <row r="3097" spans="1:1">
      <c r="A3097" s="588"/>
    </row>
    <row r="3098" spans="1:1">
      <c r="A3098" s="588"/>
    </row>
    <row r="3099" spans="1:1">
      <c r="A3099" s="588"/>
    </row>
    <row r="3100" spans="1:1">
      <c r="A3100" s="588"/>
    </row>
    <row r="3101" spans="1:1">
      <c r="A3101" s="588"/>
    </row>
    <row r="3102" spans="1:1">
      <c r="A3102" s="588"/>
    </row>
    <row r="3103" spans="1:1">
      <c r="A3103" s="588"/>
    </row>
    <row r="3104" spans="1:1">
      <c r="A3104" s="588"/>
    </row>
    <row r="3105" spans="1:1">
      <c r="A3105" s="588"/>
    </row>
    <row r="3106" spans="1:1">
      <c r="A3106" s="588"/>
    </row>
    <row r="3107" spans="1:1">
      <c r="A3107" s="588"/>
    </row>
    <row r="3108" spans="1:1">
      <c r="A3108" s="588"/>
    </row>
    <row r="3109" spans="1:1">
      <c r="A3109" s="588"/>
    </row>
    <row r="3110" spans="1:1">
      <c r="A3110" s="588"/>
    </row>
    <row r="3111" spans="1:1">
      <c r="A3111" s="588"/>
    </row>
    <row r="3112" spans="1:1">
      <c r="A3112" s="588"/>
    </row>
    <row r="3113" spans="1:1">
      <c r="A3113" s="588"/>
    </row>
    <row r="3114" spans="1:1">
      <c r="A3114" s="588"/>
    </row>
    <row r="3115" spans="1:1">
      <c r="A3115" s="588"/>
    </row>
    <row r="3116" spans="1:1">
      <c r="A3116" s="588"/>
    </row>
    <row r="3117" spans="1:1">
      <c r="A3117" s="588"/>
    </row>
    <row r="3118" spans="1:1">
      <c r="A3118" s="588"/>
    </row>
    <row r="3119" spans="1:1">
      <c r="A3119" s="588"/>
    </row>
    <row r="3120" spans="1:1">
      <c r="A3120" s="588"/>
    </row>
    <row r="3121" spans="1:1">
      <c r="A3121" s="588"/>
    </row>
    <row r="3122" spans="1:1">
      <c r="A3122" s="588"/>
    </row>
    <row r="3123" spans="1:1">
      <c r="A3123" s="588"/>
    </row>
    <row r="3124" spans="1:1">
      <c r="A3124" s="588"/>
    </row>
    <row r="3125" spans="1:1">
      <c r="A3125" s="588"/>
    </row>
    <row r="3126" spans="1:1">
      <c r="A3126" s="588"/>
    </row>
    <row r="3127" spans="1:1">
      <c r="A3127" s="588"/>
    </row>
    <row r="3128" spans="1:1">
      <c r="A3128" s="588"/>
    </row>
    <row r="3129" spans="1:1">
      <c r="A3129" s="588"/>
    </row>
    <row r="3130" spans="1:1">
      <c r="A3130" s="588"/>
    </row>
    <row r="3131" spans="1:1">
      <c r="A3131" s="588"/>
    </row>
    <row r="3132" spans="1:1">
      <c r="A3132" s="588"/>
    </row>
    <row r="3133" spans="1:1">
      <c r="A3133" s="588"/>
    </row>
    <row r="3134" spans="1:1">
      <c r="A3134" s="588"/>
    </row>
    <row r="3135" spans="1:1">
      <c r="A3135" s="588"/>
    </row>
    <row r="3136" spans="1:1">
      <c r="A3136" s="588"/>
    </row>
    <row r="3137" spans="1:1">
      <c r="A3137" s="588"/>
    </row>
    <row r="3138" spans="1:1">
      <c r="A3138" s="588"/>
    </row>
    <row r="3139" spans="1:1">
      <c r="A3139" s="588"/>
    </row>
    <row r="3140" spans="1:1">
      <c r="A3140" s="588"/>
    </row>
    <row r="3141" spans="1:1">
      <c r="A3141" s="588"/>
    </row>
    <row r="3142" spans="1:1">
      <c r="A3142" s="588"/>
    </row>
    <row r="3143" spans="1:1">
      <c r="A3143" s="588"/>
    </row>
    <row r="3144" spans="1:1">
      <c r="A3144" s="588"/>
    </row>
    <row r="3145" spans="1:1">
      <c r="A3145" s="588"/>
    </row>
    <row r="3146" spans="1:1">
      <c r="A3146" s="588"/>
    </row>
    <row r="3147" spans="1:1">
      <c r="A3147" s="588"/>
    </row>
    <row r="3148" spans="1:1">
      <c r="A3148" s="588"/>
    </row>
    <row r="3149" spans="1:1">
      <c r="A3149" s="588"/>
    </row>
    <row r="3150" spans="1:1">
      <c r="A3150" s="588"/>
    </row>
    <row r="3151" spans="1:1">
      <c r="A3151" s="588"/>
    </row>
    <row r="3152" spans="1:1">
      <c r="A3152" s="588"/>
    </row>
    <row r="3153" spans="1:1">
      <c r="A3153" s="588"/>
    </row>
    <row r="3154" spans="1:1">
      <c r="A3154" s="588"/>
    </row>
    <row r="3155" spans="1:1">
      <c r="A3155" s="588"/>
    </row>
    <row r="3156" spans="1:1">
      <c r="A3156" s="588"/>
    </row>
    <row r="3157" spans="1:1">
      <c r="A3157" s="588"/>
    </row>
    <row r="3158" spans="1:1">
      <c r="A3158" s="588"/>
    </row>
    <row r="3159" spans="1:1">
      <c r="A3159" s="588"/>
    </row>
    <row r="3160" spans="1:1">
      <c r="A3160" s="588"/>
    </row>
    <row r="3161" spans="1:1">
      <c r="A3161" s="588"/>
    </row>
    <row r="3162" spans="1:1">
      <c r="A3162" s="588"/>
    </row>
    <row r="3163" spans="1:1">
      <c r="A3163" s="588"/>
    </row>
    <row r="3164" spans="1:1">
      <c r="A3164" s="588"/>
    </row>
    <row r="3165" spans="1:1">
      <c r="A3165" s="588"/>
    </row>
    <row r="3166" spans="1:1">
      <c r="A3166" s="588"/>
    </row>
  </sheetData>
  <mergeCells count="112">
    <mergeCell ref="B9:C9"/>
    <mergeCell ref="B10:C10"/>
    <mergeCell ref="B11:C11"/>
    <mergeCell ref="D12:E12"/>
    <mergeCell ref="D14:E14"/>
    <mergeCell ref="D93:O93"/>
    <mergeCell ref="D73:O73"/>
    <mergeCell ref="D11:F11"/>
    <mergeCell ref="D2:F2"/>
    <mergeCell ref="C73:C74"/>
    <mergeCell ref="D10:F10"/>
    <mergeCell ref="D13:O13"/>
    <mergeCell ref="D32:O32"/>
    <mergeCell ref="D29:O29"/>
    <mergeCell ref="C29:C30"/>
    <mergeCell ref="D44:O44"/>
    <mergeCell ref="B4:C4"/>
    <mergeCell ref="B5:C5"/>
    <mergeCell ref="B6:C6"/>
    <mergeCell ref="B7:C7"/>
    <mergeCell ref="B8:C8"/>
    <mergeCell ref="D20:E20"/>
    <mergeCell ref="D21:E21"/>
    <mergeCell ref="D22:E22"/>
    <mergeCell ref="D25:E25"/>
    <mergeCell ref="D26:E26"/>
    <mergeCell ref="D27:E27"/>
    <mergeCell ref="D28:E28"/>
    <mergeCell ref="D30:E30"/>
    <mergeCell ref="D45:E45"/>
    <mergeCell ref="D23:E23"/>
    <mergeCell ref="D24:E24"/>
    <mergeCell ref="D15:E15"/>
    <mergeCell ref="D16:E16"/>
    <mergeCell ref="D17:E17"/>
    <mergeCell ref="D18:E18"/>
    <mergeCell ref="D19:E19"/>
    <mergeCell ref="D31:E31"/>
    <mergeCell ref="D33:E33"/>
    <mergeCell ref="D46:E46"/>
    <mergeCell ref="D47:E47"/>
    <mergeCell ref="D48:E48"/>
    <mergeCell ref="D49:E49"/>
    <mergeCell ref="D42:E42"/>
    <mergeCell ref="D34:E34"/>
    <mergeCell ref="D35:E35"/>
    <mergeCell ref="D36:E36"/>
    <mergeCell ref="D37:E37"/>
    <mergeCell ref="D38:E38"/>
    <mergeCell ref="D39:E39"/>
    <mergeCell ref="D40:E40"/>
    <mergeCell ref="D41:E41"/>
    <mergeCell ref="D54:E54"/>
    <mergeCell ref="D55:E55"/>
    <mergeCell ref="D56:E56"/>
    <mergeCell ref="D57:E57"/>
    <mergeCell ref="D58:E58"/>
    <mergeCell ref="D50:E50"/>
    <mergeCell ref="D51:E51"/>
    <mergeCell ref="D52:E52"/>
    <mergeCell ref="D53:E53"/>
    <mergeCell ref="D75:E75"/>
    <mergeCell ref="D76:E76"/>
    <mergeCell ref="D77:E77"/>
    <mergeCell ref="D78:E78"/>
    <mergeCell ref="D79:E79"/>
    <mergeCell ref="D59:E59"/>
    <mergeCell ref="D60:E60"/>
    <mergeCell ref="D71:E71"/>
    <mergeCell ref="D72:E72"/>
    <mergeCell ref="D74:E74"/>
    <mergeCell ref="D61:E61"/>
    <mergeCell ref="D62:E62"/>
    <mergeCell ref="D63:E63"/>
    <mergeCell ref="D64:E64"/>
    <mergeCell ref="D65:E65"/>
    <mergeCell ref="D66:E66"/>
    <mergeCell ref="D67:E67"/>
    <mergeCell ref="D68:E68"/>
    <mergeCell ref="D69:E69"/>
    <mergeCell ref="D70:E70"/>
    <mergeCell ref="D85:E85"/>
    <mergeCell ref="D86:E86"/>
    <mergeCell ref="D87:E87"/>
    <mergeCell ref="D88:E88"/>
    <mergeCell ref="D89:E89"/>
    <mergeCell ref="D80:E80"/>
    <mergeCell ref="D81:E81"/>
    <mergeCell ref="D82:E82"/>
    <mergeCell ref="D83:E83"/>
    <mergeCell ref="D84:E84"/>
    <mergeCell ref="D96:E96"/>
    <mergeCell ref="D97:E97"/>
    <mergeCell ref="D98:E98"/>
    <mergeCell ref="D99:E99"/>
    <mergeCell ref="D100:E100"/>
    <mergeCell ref="D90:E90"/>
    <mergeCell ref="D91:E91"/>
    <mergeCell ref="D92:E92"/>
    <mergeCell ref="D94:E94"/>
    <mergeCell ref="D95:E95"/>
    <mergeCell ref="D111:E111"/>
    <mergeCell ref="D106:E106"/>
    <mergeCell ref="D107:E107"/>
    <mergeCell ref="D108:E108"/>
    <mergeCell ref="D109:E109"/>
    <mergeCell ref="D110:E110"/>
    <mergeCell ref="D101:E101"/>
    <mergeCell ref="D102:E102"/>
    <mergeCell ref="D103:E103"/>
    <mergeCell ref="D104:E104"/>
    <mergeCell ref="D105:E105"/>
  </mergeCells>
  <conditionalFormatting sqref="E4:E6 E9">
    <cfRule type="cellIs" dxfId="31" priority="12" operator="equal">
      <formula>"NO"</formula>
    </cfRule>
  </conditionalFormatting>
  <conditionalFormatting sqref="E5">
    <cfRule type="containsText" dxfId="30" priority="4" operator="containsText" text="NO">
      <formula>NOT(ISERROR(SEARCH("NO",E5)))</formula>
    </cfRule>
    <cfRule type="cellIs" dxfId="29" priority="11" operator="equal">
      <formula>"YES"</formula>
    </cfRule>
  </conditionalFormatting>
  <conditionalFormatting sqref="E7">
    <cfRule type="cellIs" dxfId="28" priority="8" operator="equal">
      <formula>"NO"</formula>
    </cfRule>
  </conditionalFormatting>
  <conditionalFormatting sqref="E7">
    <cfRule type="cellIs" dxfId="27" priority="7" operator="equal">
      <formula>"YES"</formula>
    </cfRule>
  </conditionalFormatting>
  <conditionalFormatting sqref="E8">
    <cfRule type="containsText" dxfId="26" priority="1" operator="containsText" text="NO">
      <formula>NOT(ISERROR(SEARCH("NO",E8)))</formula>
    </cfRule>
    <cfRule type="containsText" dxfId="25" priority="2" operator="containsText" text="YES">
      <formula>NOT(ISERROR(SEARCH("YES",E8)))</formula>
    </cfRule>
    <cfRule type="cellIs" dxfId="24" priority="6" operator="equal">
      <formula>"NO"</formula>
    </cfRule>
  </conditionalFormatting>
  <conditionalFormatting sqref="F4">
    <cfRule type="containsText" dxfId="23" priority="5" operator="containsText" text="stop">
      <formula>NOT(ISERROR(SEARCH("stop",F4)))</formula>
    </cfRule>
  </conditionalFormatting>
  <conditionalFormatting sqref="E6">
    <cfRule type="containsText" dxfId="22" priority="3" operator="containsText" text="NO">
      <formula>NOT(ISERROR(SEARCH("NO",E6)))</formula>
    </cfRule>
  </conditionalFormatting>
  <dataValidations count="1">
    <dataValidation type="list" allowBlank="1" showInputMessage="1" showErrorMessage="1" sqref="E4:E9" xr:uid="{9085CDE0-2A0F-4705-B5B3-73588B589B95}">
      <formula1>$R$156:$R$158</formula1>
    </dataValidation>
  </dataValidations>
  <hyperlinks>
    <hyperlink ref="A100" r:id="rId1" xr:uid="{108DB9DF-06AE-455B-99E0-31B7A9A909F0}"/>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73CE0-CE11-4DB3-A265-134EA264C78C}">
  <dimension ref="A1:F58"/>
  <sheetViews>
    <sheetView topLeftCell="A4" workbookViewId="0">
      <selection activeCell="C59" sqref="C59"/>
    </sheetView>
  </sheetViews>
  <sheetFormatPr defaultColWidth="9" defaultRowHeight="13.8"/>
  <cols>
    <col min="1" max="1" width="6.44140625" style="41" customWidth="1"/>
    <col min="2" max="2" width="6" style="10" customWidth="1"/>
    <col min="3" max="3" width="98.5546875" style="529" customWidth="1"/>
    <col min="4" max="4" width="8.5546875" style="529" customWidth="1"/>
    <col min="5" max="5" width="9" style="40"/>
    <col min="6" max="16384" width="9" style="528"/>
  </cols>
  <sheetData>
    <row r="1" spans="1:6" ht="56.25" customHeight="1">
      <c r="A1" s="1100" t="s">
        <v>754</v>
      </c>
      <c r="B1" s="1101"/>
      <c r="C1" s="1101"/>
      <c r="D1" s="1102"/>
      <c r="F1" s="720"/>
    </row>
    <row r="3" spans="1:6">
      <c r="C3" s="165" t="s">
        <v>755</v>
      </c>
      <c r="D3" s="725"/>
      <c r="F3" s="532"/>
    </row>
    <row r="4" spans="1:6" ht="102" customHeight="1">
      <c r="C4" s="537" t="s">
        <v>756</v>
      </c>
      <c r="D4" s="725"/>
      <c r="F4" s="532"/>
    </row>
    <row r="5" spans="1:6" s="530" customFormat="1" ht="17.25" customHeight="1">
      <c r="A5" s="41"/>
      <c r="B5" s="10"/>
      <c r="C5" s="531" t="s">
        <v>3792</v>
      </c>
      <c r="D5" s="725"/>
      <c r="E5" s="40"/>
      <c r="F5" s="532"/>
    </row>
    <row r="6" spans="1:6" s="530" customFormat="1">
      <c r="A6" s="41"/>
      <c r="B6" s="10"/>
      <c r="C6" s="165" t="s">
        <v>757</v>
      </c>
      <c r="D6" s="725"/>
      <c r="E6" s="40"/>
      <c r="F6" s="532"/>
    </row>
    <row r="7" spans="1:6" s="530" customFormat="1">
      <c r="A7" s="41"/>
      <c r="B7" s="10"/>
      <c r="C7" s="42" t="s">
        <v>3568</v>
      </c>
      <c r="D7" s="725"/>
      <c r="E7" s="40"/>
      <c r="F7" s="532"/>
    </row>
    <row r="8" spans="1:6">
      <c r="C8" s="165" t="s">
        <v>758</v>
      </c>
      <c r="D8" s="725"/>
      <c r="F8" s="532"/>
    </row>
    <row r="9" spans="1:6">
      <c r="C9" s="42" t="s">
        <v>3569</v>
      </c>
      <c r="D9" s="725"/>
      <c r="F9" s="532"/>
    </row>
    <row r="10" spans="1:6" ht="27.6">
      <c r="C10" s="165" t="s">
        <v>759</v>
      </c>
      <c r="D10" s="725"/>
      <c r="F10" s="532"/>
    </row>
    <row r="11" spans="1:6">
      <c r="C11" s="538" t="s">
        <v>1144</v>
      </c>
      <c r="D11" s="725"/>
      <c r="F11" s="532"/>
    </row>
    <row r="12" spans="1:6" s="530" customFormat="1" ht="27.6">
      <c r="A12" s="41"/>
      <c r="B12" s="10"/>
      <c r="C12" s="165" t="s">
        <v>760</v>
      </c>
      <c r="D12" s="725"/>
      <c r="E12" s="40"/>
      <c r="F12" s="532"/>
    </row>
    <row r="13" spans="1:6" s="530" customFormat="1" ht="21.75" customHeight="1">
      <c r="A13" s="41"/>
      <c r="B13" s="10"/>
      <c r="C13" s="539" t="s">
        <v>3793</v>
      </c>
      <c r="D13" s="725"/>
      <c r="E13" s="40"/>
      <c r="F13" s="532"/>
    </row>
    <row r="14" spans="1:6">
      <c r="C14" s="165" t="s">
        <v>761</v>
      </c>
      <c r="D14" s="725"/>
      <c r="F14" s="532"/>
    </row>
    <row r="15" spans="1:6" ht="19.5" customHeight="1">
      <c r="C15" s="539" t="s">
        <v>1144</v>
      </c>
      <c r="D15" s="725"/>
      <c r="F15" s="532"/>
    </row>
    <row r="16" spans="1:6" s="530" customFormat="1">
      <c r="A16" s="41"/>
      <c r="B16" s="10"/>
      <c r="C16" s="165" t="s">
        <v>762</v>
      </c>
      <c r="D16" s="725"/>
      <c r="E16" s="40"/>
      <c r="F16" s="532"/>
    </row>
    <row r="17" spans="1:6" s="530" customFormat="1" ht="15.75" customHeight="1">
      <c r="A17" s="41"/>
      <c r="B17" s="10"/>
      <c r="C17" s="16"/>
      <c r="D17" s="725"/>
      <c r="E17" s="40"/>
      <c r="F17" s="532"/>
    </row>
    <row r="18" spans="1:6" s="630" customFormat="1">
      <c r="A18" s="41"/>
      <c r="B18" s="10"/>
      <c r="C18" s="165" t="s">
        <v>763</v>
      </c>
      <c r="D18" s="725"/>
      <c r="E18" s="40"/>
      <c r="F18" s="532"/>
    </row>
    <row r="19" spans="1:6" s="630" customFormat="1" ht="30" customHeight="1">
      <c r="A19" s="41"/>
      <c r="B19" s="10"/>
      <c r="C19" s="645"/>
      <c r="D19" s="725"/>
      <c r="E19" s="40"/>
      <c r="F19" s="532"/>
    </row>
    <row r="20" spans="1:6" ht="12" customHeight="1">
      <c r="C20" s="40"/>
      <c r="D20" s="725"/>
      <c r="F20" s="532"/>
    </row>
    <row r="21" spans="1:6" ht="30">
      <c r="C21" s="43" t="s">
        <v>764</v>
      </c>
      <c r="D21" s="725"/>
      <c r="F21" s="722"/>
    </row>
    <row r="22" spans="1:6">
      <c r="C22" s="40"/>
      <c r="D22" s="725"/>
      <c r="F22" s="532"/>
    </row>
    <row r="24" spans="1:6" ht="31.5" customHeight="1">
      <c r="A24" s="191"/>
      <c r="B24" s="259"/>
      <c r="C24" s="748" t="s">
        <v>765</v>
      </c>
      <c r="D24" s="723"/>
      <c r="E24" s="748" t="s">
        <v>766</v>
      </c>
      <c r="F24" s="720"/>
    </row>
    <row r="25" spans="1:6" ht="79.2">
      <c r="A25" s="438" t="s">
        <v>767</v>
      </c>
      <c r="B25" s="271">
        <v>1.1000000000000001</v>
      </c>
      <c r="C25" s="533" t="s">
        <v>768</v>
      </c>
      <c r="D25" s="534"/>
      <c r="E25" s="536" t="s">
        <v>769</v>
      </c>
      <c r="F25" s="720"/>
    </row>
    <row r="26" spans="1:6">
      <c r="A26" s="439"/>
      <c r="B26" s="272" t="s">
        <v>47</v>
      </c>
      <c r="C26" s="16"/>
      <c r="D26" s="535" t="s">
        <v>276</v>
      </c>
      <c r="E26" s="16"/>
      <c r="F26" s="720"/>
    </row>
    <row r="27" spans="1:6">
      <c r="A27" s="436"/>
      <c r="B27" s="272" t="s">
        <v>48</v>
      </c>
      <c r="C27" s="16"/>
      <c r="D27" s="535"/>
      <c r="E27" s="16"/>
      <c r="F27" s="720"/>
    </row>
    <row r="28" spans="1:6">
      <c r="A28" s="436"/>
      <c r="B28" s="272" t="s">
        <v>49</v>
      </c>
      <c r="C28" s="16"/>
      <c r="D28" s="535"/>
      <c r="E28" s="16"/>
      <c r="F28" s="720"/>
    </row>
    <row r="29" spans="1:6">
      <c r="A29" s="436"/>
      <c r="B29" s="272" t="s">
        <v>50</v>
      </c>
      <c r="C29" s="16"/>
      <c r="D29" s="535" t="s">
        <v>276</v>
      </c>
      <c r="E29" s="16"/>
      <c r="F29" s="720"/>
    </row>
    <row r="30" spans="1:6">
      <c r="A30" s="436"/>
      <c r="B30" s="272" t="s">
        <v>51</v>
      </c>
      <c r="C30" s="16"/>
      <c r="D30" s="535" t="s">
        <v>276</v>
      </c>
      <c r="E30" s="16"/>
      <c r="F30" s="720"/>
    </row>
    <row r="31" spans="1:6">
      <c r="A31" s="437"/>
      <c r="C31" s="725"/>
      <c r="D31" s="725"/>
      <c r="F31" s="720"/>
    </row>
    <row r="32" spans="1:6" ht="78" customHeight="1">
      <c r="A32" s="438" t="s">
        <v>770</v>
      </c>
      <c r="B32" s="271">
        <v>1.2</v>
      </c>
      <c r="C32" s="192" t="s">
        <v>771</v>
      </c>
      <c r="D32" s="239"/>
      <c r="E32" s="536" t="s">
        <v>769</v>
      </c>
      <c r="F32" s="720"/>
    </row>
    <row r="33" spans="1:5">
      <c r="A33" s="439"/>
      <c r="B33" s="272" t="s">
        <v>47</v>
      </c>
      <c r="C33" s="16"/>
      <c r="D33" s="16" t="s">
        <v>276</v>
      </c>
      <c r="E33" s="16"/>
    </row>
    <row r="34" spans="1:5">
      <c r="A34" s="436"/>
      <c r="B34" s="272" t="s">
        <v>48</v>
      </c>
      <c r="C34" s="16"/>
      <c r="D34" s="16"/>
      <c r="E34" s="16"/>
    </row>
    <row r="35" spans="1:5">
      <c r="A35" s="436"/>
      <c r="B35" s="272" t="s">
        <v>49</v>
      </c>
      <c r="C35" s="16"/>
      <c r="D35" s="16"/>
      <c r="E35" s="16"/>
    </row>
    <row r="36" spans="1:5">
      <c r="A36" s="436"/>
      <c r="B36" s="272" t="s">
        <v>50</v>
      </c>
      <c r="C36" s="16"/>
      <c r="D36" s="535" t="s">
        <v>276</v>
      </c>
      <c r="E36" s="16"/>
    </row>
    <row r="37" spans="1:5">
      <c r="A37" s="436"/>
      <c r="B37" s="272" t="s">
        <v>51</v>
      </c>
      <c r="C37" s="16"/>
      <c r="D37" s="535" t="s">
        <v>276</v>
      </c>
      <c r="E37" s="16"/>
    </row>
    <row r="38" spans="1:5" s="630" customFormat="1" ht="79.2">
      <c r="A38" s="438" t="s">
        <v>772</v>
      </c>
      <c r="B38" s="271">
        <v>1.3</v>
      </c>
      <c r="C38" s="192" t="s">
        <v>773</v>
      </c>
      <c r="D38" s="239"/>
      <c r="E38" s="536" t="s">
        <v>774</v>
      </c>
    </row>
    <row r="39" spans="1:5" s="630" customFormat="1" ht="389.25" customHeight="1">
      <c r="A39" s="540"/>
      <c r="B39" s="541"/>
      <c r="C39" s="644" t="s">
        <v>775</v>
      </c>
      <c r="D39" s="542"/>
      <c r="E39" s="543"/>
    </row>
    <row r="40" spans="1:5" s="630" customFormat="1">
      <c r="A40" s="439"/>
      <c r="B40" s="272" t="s">
        <v>47</v>
      </c>
      <c r="C40" s="16"/>
      <c r="D40" s="16" t="s">
        <v>276</v>
      </c>
      <c r="E40" s="16"/>
    </row>
    <row r="41" spans="1:5" s="630" customFormat="1">
      <c r="A41" s="436"/>
      <c r="B41" s="272" t="s">
        <v>48</v>
      </c>
      <c r="C41" s="16"/>
      <c r="D41" s="16"/>
      <c r="E41" s="16"/>
    </row>
    <row r="42" spans="1:5" s="630" customFormat="1">
      <c r="A42" s="436"/>
      <c r="B42" s="272" t="s">
        <v>49</v>
      </c>
      <c r="C42" s="16"/>
      <c r="D42" s="16"/>
      <c r="E42" s="16"/>
    </row>
    <row r="43" spans="1:5" s="630" customFormat="1">
      <c r="A43" s="436"/>
      <c r="B43" s="272" t="s">
        <v>50</v>
      </c>
      <c r="C43" s="16"/>
      <c r="D43" s="16"/>
      <c r="E43" s="16"/>
    </row>
    <row r="44" spans="1:5" s="630" customFormat="1">
      <c r="A44" s="436"/>
      <c r="B44" s="272" t="s">
        <v>51</v>
      </c>
      <c r="C44" s="16"/>
      <c r="D44" s="16"/>
      <c r="E44" s="16"/>
    </row>
    <row r="45" spans="1:5" s="630" customFormat="1" ht="60" customHeight="1">
      <c r="A45" s="438" t="s">
        <v>772</v>
      </c>
      <c r="B45" s="271">
        <v>1.4</v>
      </c>
      <c r="C45" s="192" t="s">
        <v>776</v>
      </c>
      <c r="D45" s="239"/>
      <c r="E45" s="536" t="s">
        <v>774</v>
      </c>
    </row>
    <row r="46" spans="1:5" s="630" customFormat="1" ht="148.5" customHeight="1">
      <c r="A46" s="540"/>
      <c r="B46" s="541"/>
      <c r="C46" s="644" t="s">
        <v>777</v>
      </c>
      <c r="D46" s="542"/>
      <c r="E46" s="543"/>
    </row>
    <row r="47" spans="1:5" s="630" customFormat="1">
      <c r="A47" s="439"/>
      <c r="B47" s="272" t="s">
        <v>47</v>
      </c>
      <c r="C47" s="16"/>
      <c r="D47" s="16" t="s">
        <v>276</v>
      </c>
      <c r="E47" s="16"/>
    </row>
    <row r="48" spans="1:5" s="630" customFormat="1">
      <c r="A48" s="436"/>
      <c r="B48" s="272" t="s">
        <v>48</v>
      </c>
      <c r="C48" s="16"/>
      <c r="D48" s="16"/>
      <c r="E48" s="16"/>
    </row>
    <row r="49" spans="1:5" s="630" customFormat="1">
      <c r="A49" s="436"/>
      <c r="B49" s="272" t="s">
        <v>49</v>
      </c>
      <c r="C49" s="16"/>
      <c r="D49" s="16"/>
      <c r="E49" s="16"/>
    </row>
    <row r="50" spans="1:5" s="630" customFormat="1">
      <c r="A50" s="436"/>
      <c r="B50" s="272" t="s">
        <v>50</v>
      </c>
      <c r="C50" s="16"/>
      <c r="D50" s="535" t="s">
        <v>276</v>
      </c>
      <c r="E50" s="16"/>
    </row>
    <row r="51" spans="1:5" s="630" customFormat="1">
      <c r="A51" s="436"/>
      <c r="B51" s="272" t="s">
        <v>51</v>
      </c>
      <c r="C51" s="16"/>
      <c r="D51" s="535" t="s">
        <v>276</v>
      </c>
      <c r="E51" s="16"/>
    </row>
    <row r="52" spans="1:5" s="630" customFormat="1" ht="66.75" customHeight="1">
      <c r="A52" s="438" t="s">
        <v>772</v>
      </c>
      <c r="B52" s="271">
        <v>1.5</v>
      </c>
      <c r="C52" s="192" t="s">
        <v>778</v>
      </c>
      <c r="D52" s="239"/>
      <c r="E52" s="536" t="s">
        <v>774</v>
      </c>
    </row>
    <row r="53" spans="1:5" s="630" customFormat="1" ht="39.75" customHeight="1">
      <c r="A53" s="540"/>
      <c r="B53" s="541"/>
      <c r="C53" s="644" t="s">
        <v>779</v>
      </c>
      <c r="D53" s="542"/>
      <c r="E53" s="543"/>
    </row>
    <row r="54" spans="1:5" s="630" customFormat="1">
      <c r="A54" s="439"/>
      <c r="B54" s="272" t="s">
        <v>47</v>
      </c>
      <c r="C54" s="16"/>
      <c r="D54" s="16" t="s">
        <v>276</v>
      </c>
      <c r="E54" s="16"/>
    </row>
    <row r="55" spans="1:5" s="630" customFormat="1">
      <c r="A55" s="436"/>
      <c r="B55" s="272" t="s">
        <v>48</v>
      </c>
      <c r="C55" s="16"/>
      <c r="D55" s="16"/>
      <c r="E55" s="16"/>
    </row>
    <row r="56" spans="1:5" s="630" customFormat="1">
      <c r="A56" s="436"/>
      <c r="B56" s="272" t="s">
        <v>49</v>
      </c>
      <c r="C56" s="16"/>
      <c r="D56" s="16"/>
      <c r="E56" s="16"/>
    </row>
    <row r="57" spans="1:5" s="630" customFormat="1">
      <c r="A57" s="436"/>
      <c r="B57" s="272" t="s">
        <v>50</v>
      </c>
      <c r="C57" s="16"/>
      <c r="D57" s="535" t="s">
        <v>276</v>
      </c>
      <c r="E57" s="16"/>
    </row>
    <row r="58" spans="1:5" s="630" customFormat="1">
      <c r="A58" s="436"/>
      <c r="B58" s="272" t="s">
        <v>51</v>
      </c>
      <c r="C58" s="16"/>
      <c r="D58" s="535" t="s">
        <v>276</v>
      </c>
      <c r="E58" s="16"/>
    </row>
  </sheetData>
  <mergeCells count="1">
    <mergeCell ref="A1:D1"/>
  </mergeCells>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36"/>
  <sheetViews>
    <sheetView view="pageBreakPreview" topLeftCell="A7" zoomScaleNormal="100" zoomScaleSheetLayoutView="100" workbookViewId="0">
      <selection activeCell="A9" sqref="A9"/>
    </sheetView>
  </sheetViews>
  <sheetFormatPr defaultColWidth="9.109375" defaultRowHeight="13.8"/>
  <cols>
    <col min="1" max="1" width="8.109375" style="3" customWidth="1"/>
    <col min="2" max="2" width="18.5546875" style="3" customWidth="1"/>
    <col min="3" max="3" width="5.33203125" style="3" customWidth="1"/>
    <col min="4" max="4" width="11" style="3" customWidth="1"/>
    <col min="5" max="5" width="11.88671875" style="3" customWidth="1"/>
    <col min="6" max="6" width="9.33203125" style="3" customWidth="1"/>
    <col min="7" max="7" width="10.109375" style="3" customWidth="1"/>
    <col min="8" max="8" width="58" style="3" customWidth="1"/>
    <col min="9" max="9" width="35.109375" style="3" customWidth="1"/>
    <col min="10" max="10" width="3.6640625" style="28" customWidth="1"/>
    <col min="11" max="16384" width="9.109375" style="1"/>
  </cols>
  <sheetData>
    <row r="1" spans="1:10" ht="15" customHeight="1">
      <c r="A1" s="478" t="s">
        <v>780</v>
      </c>
      <c r="B1" s="479"/>
      <c r="C1" s="475"/>
      <c r="D1" s="475"/>
      <c r="E1" s="475"/>
      <c r="F1" s="475"/>
      <c r="G1" s="475"/>
      <c r="H1" s="475"/>
      <c r="I1" s="476"/>
    </row>
    <row r="2" spans="1:10" ht="76.5" customHeight="1">
      <c r="A2" s="44" t="s">
        <v>781</v>
      </c>
      <c r="B2" s="480" t="s">
        <v>782</v>
      </c>
      <c r="C2" s="481" t="s">
        <v>783</v>
      </c>
      <c r="D2" s="45" t="s">
        <v>784</v>
      </c>
      <c r="E2" s="45" t="s">
        <v>785</v>
      </c>
      <c r="F2" s="45" t="s">
        <v>256</v>
      </c>
      <c r="G2" s="45" t="s">
        <v>786</v>
      </c>
      <c r="H2" s="45" t="s">
        <v>787</v>
      </c>
      <c r="I2" s="45" t="s">
        <v>788</v>
      </c>
    </row>
    <row r="3" spans="1:10" s="431" customFormat="1" ht="52.8">
      <c r="A3" s="910" t="s">
        <v>50</v>
      </c>
      <c r="B3" s="910" t="s">
        <v>3707</v>
      </c>
      <c r="C3" s="910">
        <v>1</v>
      </c>
      <c r="D3" s="910" t="s">
        <v>3562</v>
      </c>
      <c r="E3" s="910" t="s">
        <v>3562</v>
      </c>
      <c r="F3" s="910" t="s">
        <v>3562</v>
      </c>
      <c r="G3" s="910" t="s">
        <v>3708</v>
      </c>
      <c r="H3" s="911" t="s">
        <v>3709</v>
      </c>
      <c r="I3" s="911" t="s">
        <v>3710</v>
      </c>
      <c r="J3" s="28"/>
    </row>
    <row r="4" spans="1:10" ht="52.8">
      <c r="A4" s="348" t="s">
        <v>50</v>
      </c>
      <c r="B4" s="348" t="s">
        <v>3711</v>
      </c>
      <c r="C4" s="348">
        <v>2</v>
      </c>
      <c r="D4" s="348" t="s">
        <v>3562</v>
      </c>
      <c r="E4" s="348" t="s">
        <v>3562</v>
      </c>
      <c r="F4" s="348" t="s">
        <v>3562</v>
      </c>
      <c r="G4" s="348" t="s">
        <v>3708</v>
      </c>
      <c r="H4" s="485" t="s">
        <v>3712</v>
      </c>
      <c r="I4" s="485" t="s">
        <v>3710</v>
      </c>
    </row>
    <row r="5" spans="1:10" ht="66">
      <c r="A5" s="348" t="s">
        <v>50</v>
      </c>
      <c r="B5" s="348" t="s">
        <v>3711</v>
      </c>
      <c r="C5" s="348">
        <v>3</v>
      </c>
      <c r="D5" s="348" t="s">
        <v>3562</v>
      </c>
      <c r="E5" s="348" t="s">
        <v>3562</v>
      </c>
      <c r="F5" s="348" t="s">
        <v>3562</v>
      </c>
      <c r="G5" s="348" t="s">
        <v>3708</v>
      </c>
      <c r="H5" s="485" t="s">
        <v>3713</v>
      </c>
      <c r="I5" s="485" t="s">
        <v>3710</v>
      </c>
    </row>
    <row r="6" spans="1:10" ht="79.2">
      <c r="A6" s="482" t="s">
        <v>50</v>
      </c>
      <c r="B6" s="482" t="s">
        <v>3707</v>
      </c>
      <c r="C6" s="482">
        <v>4</v>
      </c>
      <c r="D6" s="482" t="s">
        <v>3562</v>
      </c>
      <c r="E6" s="482" t="s">
        <v>3562</v>
      </c>
      <c r="F6" s="482" t="s">
        <v>3562</v>
      </c>
      <c r="G6" s="482" t="s">
        <v>3708</v>
      </c>
      <c r="H6" s="483" t="s">
        <v>3714</v>
      </c>
      <c r="I6" s="483" t="s">
        <v>3710</v>
      </c>
    </row>
    <row r="7" spans="1:10" ht="39.6">
      <c r="A7" s="482" t="s">
        <v>50</v>
      </c>
      <c r="B7" s="482" t="s">
        <v>3707</v>
      </c>
      <c r="C7" s="482">
        <v>5</v>
      </c>
      <c r="D7" s="482" t="s">
        <v>3562</v>
      </c>
      <c r="E7" s="482" t="s">
        <v>3562</v>
      </c>
      <c r="F7" s="482" t="s">
        <v>3562</v>
      </c>
      <c r="G7" s="482" t="s">
        <v>3715</v>
      </c>
      <c r="H7" s="483" t="s">
        <v>3716</v>
      </c>
      <c r="I7" s="483" t="s">
        <v>3717</v>
      </c>
    </row>
    <row r="8" spans="1:10" ht="26.4">
      <c r="A8" s="482" t="s">
        <v>50</v>
      </c>
      <c r="B8" s="482" t="s">
        <v>3718</v>
      </c>
      <c r="C8" s="482">
        <v>6</v>
      </c>
      <c r="D8" s="482" t="s">
        <v>3562</v>
      </c>
      <c r="E8" s="482" t="s">
        <v>3562</v>
      </c>
      <c r="F8" s="482" t="s">
        <v>3562</v>
      </c>
      <c r="G8" s="482" t="s">
        <v>3715</v>
      </c>
      <c r="H8" s="483" t="s">
        <v>3719</v>
      </c>
      <c r="I8" s="483" t="s">
        <v>3720</v>
      </c>
    </row>
    <row r="9" spans="1:10" ht="171.6">
      <c r="A9" s="907" t="s">
        <v>51</v>
      </c>
      <c r="B9" s="907" t="s">
        <v>3701</v>
      </c>
      <c r="C9" s="908">
        <v>38</v>
      </c>
      <c r="D9" s="907" t="s">
        <v>3702</v>
      </c>
      <c r="E9" s="907" t="s">
        <v>3703</v>
      </c>
      <c r="F9" s="907">
        <v>5.6</v>
      </c>
      <c r="G9" s="907" t="s">
        <v>3725</v>
      </c>
      <c r="H9" s="909" t="s">
        <v>3705</v>
      </c>
      <c r="I9" s="907" t="s">
        <v>3706</v>
      </c>
    </row>
    <row r="10" spans="1:10" ht="39.6">
      <c r="A10" s="907" t="s">
        <v>51</v>
      </c>
      <c r="B10" s="912" t="s">
        <v>3723</v>
      </c>
      <c r="C10" s="908">
        <v>102</v>
      </c>
      <c r="D10" s="482" t="s">
        <v>3562</v>
      </c>
      <c r="E10" s="482" t="s">
        <v>3562</v>
      </c>
      <c r="F10" s="482" t="s">
        <v>3562</v>
      </c>
      <c r="G10" s="907" t="s">
        <v>3725</v>
      </c>
      <c r="H10" s="913" t="s">
        <v>3721</v>
      </c>
      <c r="I10" s="483" t="s">
        <v>3710</v>
      </c>
    </row>
    <row r="11" spans="1:10" ht="26.4">
      <c r="A11" s="907" t="s">
        <v>51</v>
      </c>
      <c r="B11" s="912" t="s">
        <v>3723</v>
      </c>
      <c r="C11" s="908">
        <v>103</v>
      </c>
      <c r="D11" s="482" t="s">
        <v>3562</v>
      </c>
      <c r="E11" s="482" t="s">
        <v>3562</v>
      </c>
      <c r="F11" s="482" t="s">
        <v>3562</v>
      </c>
      <c r="G11" s="907" t="s">
        <v>3725</v>
      </c>
      <c r="H11" s="913" t="s">
        <v>3722</v>
      </c>
      <c r="I11" s="483" t="s">
        <v>3710</v>
      </c>
    </row>
    <row r="12" spans="1:10" ht="26.4">
      <c r="A12" s="907" t="s">
        <v>51</v>
      </c>
      <c r="B12" s="912" t="s">
        <v>3723</v>
      </c>
      <c r="C12" s="908">
        <v>104</v>
      </c>
      <c r="D12" s="912" t="s">
        <v>276</v>
      </c>
      <c r="E12" s="912" t="s">
        <v>276</v>
      </c>
      <c r="F12" s="912" t="s">
        <v>276</v>
      </c>
      <c r="G12" s="912" t="s">
        <v>3704</v>
      </c>
      <c r="H12" s="913" t="s">
        <v>3726</v>
      </c>
      <c r="I12" s="483" t="s">
        <v>3710</v>
      </c>
    </row>
    <row r="13" spans="1:10" ht="26.4">
      <c r="A13" s="907" t="s">
        <v>51</v>
      </c>
      <c r="B13" s="912" t="s">
        <v>3723</v>
      </c>
      <c r="C13" s="908">
        <v>105</v>
      </c>
      <c r="D13" s="482" t="s">
        <v>3562</v>
      </c>
      <c r="E13" s="482" t="s">
        <v>3562</v>
      </c>
      <c r="F13" s="482" t="s">
        <v>3562</v>
      </c>
      <c r="G13" s="907" t="s">
        <v>3725</v>
      </c>
      <c r="H13" s="913" t="s">
        <v>3724</v>
      </c>
      <c r="I13" s="483" t="s">
        <v>3710</v>
      </c>
    </row>
    <row r="14" spans="1:10">
      <c r="A14" s="907"/>
      <c r="B14" s="482"/>
      <c r="C14" s="482"/>
      <c r="D14" s="482"/>
      <c r="E14" s="482"/>
      <c r="F14" s="482"/>
      <c r="G14" s="482"/>
      <c r="H14" s="483"/>
      <c r="I14" s="485"/>
    </row>
    <row r="15" spans="1:10">
      <c r="A15" s="482"/>
      <c r="B15" s="482"/>
      <c r="C15" s="482"/>
      <c r="D15" s="482"/>
      <c r="E15" s="482"/>
      <c r="F15" s="482"/>
      <c r="G15" s="482"/>
      <c r="H15" s="483"/>
      <c r="I15" s="483"/>
    </row>
    <row r="16" spans="1:10">
      <c r="A16" s="482"/>
      <c r="B16" s="482"/>
      <c r="C16" s="482"/>
      <c r="D16" s="482"/>
      <c r="E16" s="482"/>
      <c r="F16" s="482"/>
      <c r="G16" s="482"/>
      <c r="H16" s="483"/>
      <c r="I16" s="483"/>
    </row>
    <row r="17" spans="1:9">
      <c r="A17" s="482"/>
      <c r="B17" s="482"/>
      <c r="C17" s="482"/>
      <c r="D17" s="482"/>
      <c r="E17" s="482"/>
      <c r="F17" s="482"/>
      <c r="G17" s="482"/>
      <c r="H17" s="483"/>
      <c r="I17" s="483"/>
    </row>
    <row r="18" spans="1:9">
      <c r="A18" s="482"/>
      <c r="B18" s="482"/>
      <c r="C18" s="482"/>
      <c r="D18" s="482"/>
      <c r="E18" s="482"/>
      <c r="F18" s="482"/>
      <c r="G18" s="482"/>
      <c r="H18" s="483"/>
      <c r="I18" s="483"/>
    </row>
    <row r="19" spans="1:9">
      <c r="A19" s="482"/>
      <c r="B19" s="482"/>
      <c r="C19" s="482"/>
      <c r="D19" s="482"/>
      <c r="E19" s="482"/>
      <c r="F19" s="482"/>
      <c r="G19" s="482"/>
      <c r="H19" s="483"/>
      <c r="I19" s="483"/>
    </row>
    <row r="20" spans="1:9">
      <c r="A20" s="482"/>
      <c r="B20" s="482"/>
      <c r="C20" s="482"/>
      <c r="D20" s="482"/>
      <c r="E20" s="482"/>
      <c r="F20" s="482"/>
      <c r="G20" s="482"/>
      <c r="H20" s="483"/>
      <c r="I20" s="483"/>
    </row>
    <row r="21" spans="1:9">
      <c r="A21" s="482"/>
      <c r="B21" s="482"/>
      <c r="C21" s="482"/>
      <c r="D21" s="482"/>
      <c r="E21" s="482"/>
      <c r="F21" s="482"/>
      <c r="G21" s="482"/>
      <c r="H21" s="483"/>
      <c r="I21" s="483"/>
    </row>
    <row r="22" spans="1:9">
      <c r="A22" s="482"/>
      <c r="B22" s="482"/>
      <c r="C22" s="482"/>
      <c r="D22" s="482"/>
      <c r="E22" s="482"/>
      <c r="F22" s="482"/>
      <c r="G22" s="482"/>
      <c r="H22" s="483"/>
      <c r="I22" s="483"/>
    </row>
    <row r="23" spans="1:9">
      <c r="A23" s="482"/>
      <c r="B23" s="482"/>
      <c r="C23" s="482"/>
      <c r="D23" s="482"/>
      <c r="E23" s="482"/>
      <c r="F23" s="482"/>
      <c r="G23" s="482"/>
      <c r="H23" s="483"/>
      <c r="I23" s="483"/>
    </row>
    <row r="24" spans="1:9">
      <c r="A24" s="482"/>
      <c r="B24" s="482"/>
      <c r="C24" s="482"/>
      <c r="D24" s="482"/>
      <c r="E24" s="482"/>
      <c r="F24" s="482"/>
      <c r="G24" s="482"/>
      <c r="H24" s="483"/>
      <c r="I24" s="483"/>
    </row>
    <row r="25" spans="1:9">
      <c r="A25" s="482"/>
      <c r="B25" s="482"/>
      <c r="C25" s="482"/>
      <c r="D25" s="482"/>
      <c r="E25" s="482"/>
      <c r="F25" s="482"/>
      <c r="G25" s="482"/>
      <c r="H25" s="483"/>
      <c r="I25" s="483"/>
    </row>
    <row r="26" spans="1:9">
      <c r="A26" s="482"/>
      <c r="B26" s="482"/>
      <c r="C26" s="482"/>
      <c r="D26" s="482"/>
      <c r="E26" s="482"/>
      <c r="F26" s="482"/>
      <c r="G26" s="482"/>
      <c r="H26" s="483"/>
      <c r="I26" s="483"/>
    </row>
    <row r="27" spans="1:9">
      <c r="A27" s="482"/>
      <c r="B27" s="482"/>
      <c r="C27" s="482"/>
      <c r="D27" s="482"/>
      <c r="E27" s="482"/>
      <c r="F27" s="482"/>
      <c r="G27" s="482"/>
      <c r="H27" s="483"/>
      <c r="I27" s="483"/>
    </row>
    <row r="28" spans="1:9">
      <c r="A28" s="482"/>
      <c r="B28" s="482"/>
      <c r="C28" s="482"/>
      <c r="D28" s="482"/>
      <c r="E28" s="482"/>
      <c r="F28" s="482"/>
      <c r="G28" s="482"/>
      <c r="H28" s="483"/>
      <c r="I28" s="483"/>
    </row>
    <row r="29" spans="1:9">
      <c r="A29" s="482"/>
      <c r="B29" s="482"/>
      <c r="C29" s="482"/>
      <c r="D29" s="482"/>
      <c r="E29" s="482"/>
      <c r="F29" s="482"/>
      <c r="G29" s="482"/>
      <c r="H29" s="483"/>
      <c r="I29" s="483"/>
    </row>
    <row r="30" spans="1:9">
      <c r="A30" s="484"/>
      <c r="B30" s="484"/>
      <c r="C30" s="484"/>
      <c r="D30" s="484"/>
      <c r="E30" s="484"/>
      <c r="F30" s="484"/>
      <c r="G30" s="484"/>
      <c r="H30" s="483"/>
      <c r="I30" s="484"/>
    </row>
    <row r="31" spans="1:9">
      <c r="A31" s="482"/>
      <c r="B31" s="482"/>
      <c r="C31" s="482"/>
      <c r="D31" s="482"/>
      <c r="E31" s="482"/>
      <c r="F31" s="482"/>
      <c r="G31" s="482"/>
      <c r="H31" s="483"/>
      <c r="I31" s="482"/>
    </row>
    <row r="32" spans="1:9">
      <c r="A32" s="482"/>
      <c r="B32" s="482"/>
      <c r="C32" s="482"/>
      <c r="D32" s="482"/>
      <c r="E32" s="482"/>
      <c r="F32" s="482"/>
      <c r="G32" s="482"/>
      <c r="H32" s="483"/>
      <c r="I32" s="482"/>
    </row>
    <row r="33" spans="8:8">
      <c r="H33" s="330"/>
    </row>
    <row r="34" spans="8:8">
      <c r="H34" s="330"/>
    </row>
    <row r="35" spans="8:8">
      <c r="H35" s="330"/>
    </row>
    <row r="36" spans="8:8">
      <c r="H36" s="330"/>
    </row>
  </sheetData>
  <phoneticPr fontId="7" type="noConversion"/>
  <pageMargins left="0.75" right="0.75" top="1" bottom="1" header="0.5" footer="0.5"/>
  <pageSetup paperSize="9" scale="76" orientation="landscape" r:id="rId1"/>
  <headerFooter alignWithMargins="0"/>
  <rowBreaks count="1" manualBreakCount="1">
    <brk id="1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229"/>
  <sheetViews>
    <sheetView view="pageBreakPreview" topLeftCell="A195" zoomScaleNormal="100" zoomScaleSheetLayoutView="100" workbookViewId="0">
      <selection activeCell="C217" sqref="C217"/>
    </sheetView>
  </sheetViews>
  <sheetFormatPr defaultColWidth="9.109375" defaultRowHeight="13.8"/>
  <cols>
    <col min="1" max="1" width="24.44140625" style="1" customWidth="1"/>
    <col min="2" max="2" width="27.44140625" style="1" customWidth="1"/>
    <col min="3" max="3" width="20.109375" style="927" customWidth="1"/>
    <col min="4" max="16384" width="9.109375" style="1"/>
  </cols>
  <sheetData>
    <row r="1" spans="1:4" ht="21" customHeight="1">
      <c r="A1" s="46" t="s">
        <v>789</v>
      </c>
      <c r="B1" s="844" t="s">
        <v>790</v>
      </c>
      <c r="D1" s="431"/>
    </row>
    <row r="2" spans="1:4" ht="28.5" customHeight="1">
      <c r="A2" s="1103" t="s">
        <v>791</v>
      </c>
      <c r="B2" s="1103"/>
      <c r="C2" s="1103"/>
      <c r="D2" s="49"/>
    </row>
    <row r="3" spans="1:4" s="70" customFormat="1" ht="12.75" customHeight="1">
      <c r="A3" s="764"/>
      <c r="B3" s="764"/>
      <c r="C3" s="925"/>
      <c r="D3" s="49"/>
    </row>
    <row r="4" spans="1:4">
      <c r="A4" s="845" t="s">
        <v>792</v>
      </c>
      <c r="B4" s="845" t="s">
        <v>793</v>
      </c>
      <c r="C4" s="928" t="s">
        <v>794</v>
      </c>
      <c r="D4" s="431"/>
    </row>
    <row r="5" spans="1:4">
      <c r="A5" s="846"/>
      <c r="B5" s="846"/>
      <c r="C5" s="926" t="s">
        <v>3133</v>
      </c>
    </row>
    <row r="6" spans="1:4">
      <c r="A6" s="845" t="s">
        <v>795</v>
      </c>
      <c r="B6" s="846"/>
      <c r="D6" s="431"/>
    </row>
    <row r="7" spans="1:4">
      <c r="A7" s="846" t="s">
        <v>3101</v>
      </c>
      <c r="B7" s="847" t="s">
        <v>3102</v>
      </c>
      <c r="D7" s="431"/>
    </row>
    <row r="8" spans="1:4">
      <c r="A8" s="846" t="s">
        <v>3103</v>
      </c>
      <c r="B8" s="847" t="s">
        <v>3104</v>
      </c>
      <c r="C8" s="927" t="s">
        <v>3545</v>
      </c>
      <c r="D8" s="431"/>
    </row>
    <row r="9" spans="1:4">
      <c r="A9" s="846" t="s">
        <v>3105</v>
      </c>
      <c r="B9" s="847" t="s">
        <v>3106</v>
      </c>
      <c r="C9" s="927" t="s">
        <v>3545</v>
      </c>
      <c r="D9" s="431"/>
    </row>
    <row r="10" spans="1:4">
      <c r="A10" s="846" t="s">
        <v>796</v>
      </c>
      <c r="B10" s="847" t="s">
        <v>797</v>
      </c>
      <c r="D10" s="431"/>
    </row>
    <row r="11" spans="1:4">
      <c r="A11" s="848" t="s">
        <v>3107</v>
      </c>
      <c r="B11" s="847" t="s">
        <v>3108</v>
      </c>
      <c r="D11" s="431"/>
    </row>
    <row r="12" spans="1:4">
      <c r="A12" s="846" t="s">
        <v>3109</v>
      </c>
      <c r="B12" s="849" t="s">
        <v>3110</v>
      </c>
      <c r="D12" s="431"/>
    </row>
    <row r="13" spans="1:4">
      <c r="A13" s="846" t="s">
        <v>798</v>
      </c>
      <c r="B13" s="847" t="s">
        <v>799</v>
      </c>
      <c r="D13" s="431"/>
    </row>
    <row r="14" spans="1:4">
      <c r="A14" s="846" t="s">
        <v>800</v>
      </c>
      <c r="B14" s="847" t="s">
        <v>801</v>
      </c>
      <c r="D14" s="431"/>
    </row>
    <row r="15" spans="1:4">
      <c r="A15" s="846" t="s">
        <v>3111</v>
      </c>
      <c r="B15" s="849" t="s">
        <v>3112</v>
      </c>
      <c r="D15" s="431"/>
    </row>
    <row r="16" spans="1:4">
      <c r="A16" s="846" t="s">
        <v>3113</v>
      </c>
      <c r="B16" s="847" t="s">
        <v>3114</v>
      </c>
      <c r="D16" s="431"/>
    </row>
    <row r="17" spans="1:3">
      <c r="A17" s="846" t="s">
        <v>804</v>
      </c>
      <c r="B17" s="847" t="s">
        <v>805</v>
      </c>
    </row>
    <row r="18" spans="1:3">
      <c r="A18" s="846" t="s">
        <v>802</v>
      </c>
      <c r="B18" s="847" t="s">
        <v>803</v>
      </c>
    </row>
    <row r="19" spans="1:3">
      <c r="A19" s="846" t="s">
        <v>3115</v>
      </c>
      <c r="B19" s="849" t="s">
        <v>3116</v>
      </c>
    </row>
    <row r="20" spans="1:3">
      <c r="A20" s="846" t="s">
        <v>3117</v>
      </c>
      <c r="B20" s="847" t="s">
        <v>3118</v>
      </c>
    </row>
    <row r="21" spans="1:3">
      <c r="A21" s="846" t="s">
        <v>806</v>
      </c>
      <c r="B21" s="847" t="s">
        <v>807</v>
      </c>
      <c r="C21" s="927" t="s">
        <v>3545</v>
      </c>
    </row>
    <row r="22" spans="1:3">
      <c r="A22" s="846" t="s">
        <v>3119</v>
      </c>
      <c r="B22" s="847" t="s">
        <v>3120</v>
      </c>
      <c r="C22" s="927" t="s">
        <v>3545</v>
      </c>
    </row>
    <row r="23" spans="1:3">
      <c r="A23" s="846" t="s">
        <v>3121</v>
      </c>
      <c r="B23" s="847" t="s">
        <v>3122</v>
      </c>
      <c r="C23" s="927" t="s">
        <v>3545</v>
      </c>
    </row>
    <row r="24" spans="1:3">
      <c r="A24" s="846" t="s">
        <v>3123</v>
      </c>
      <c r="B24" s="847" t="s">
        <v>3124</v>
      </c>
      <c r="C24" s="927" t="s">
        <v>3545</v>
      </c>
    </row>
    <row r="25" spans="1:3">
      <c r="A25" s="846" t="s">
        <v>3125</v>
      </c>
      <c r="B25" s="847" t="s">
        <v>3126</v>
      </c>
    </row>
    <row r="26" spans="1:3">
      <c r="A26" s="846" t="s">
        <v>3127</v>
      </c>
      <c r="B26" s="847" t="s">
        <v>3128</v>
      </c>
      <c r="C26" s="927" t="s">
        <v>3545</v>
      </c>
    </row>
    <row r="27" spans="1:3">
      <c r="A27" s="846" t="s">
        <v>808</v>
      </c>
      <c r="B27" s="847" t="s">
        <v>809</v>
      </c>
    </row>
    <row r="28" spans="1:3">
      <c r="A28" s="846" t="s">
        <v>3129</v>
      </c>
      <c r="B28" s="847" t="s">
        <v>3130</v>
      </c>
    </row>
    <row r="29" spans="1:3">
      <c r="A29" s="846" t="s">
        <v>3131</v>
      </c>
      <c r="B29" s="847" t="s">
        <v>3132</v>
      </c>
      <c r="C29" s="926"/>
    </row>
    <row r="30" spans="1:3">
      <c r="A30" s="846" t="s">
        <v>3134</v>
      </c>
      <c r="B30" s="847" t="s">
        <v>3135</v>
      </c>
    </row>
    <row r="31" spans="1:3">
      <c r="A31" s="846" t="s">
        <v>3136</v>
      </c>
      <c r="B31" s="847" t="s">
        <v>3137</v>
      </c>
      <c r="C31" s="926"/>
    </row>
    <row r="32" spans="1:3">
      <c r="A32" s="846" t="s">
        <v>3138</v>
      </c>
      <c r="B32" s="847" t="s">
        <v>3139</v>
      </c>
      <c r="C32" s="926"/>
    </row>
    <row r="33" spans="1:3">
      <c r="A33" s="846" t="s">
        <v>3140</v>
      </c>
      <c r="B33" s="847" t="s">
        <v>3141</v>
      </c>
      <c r="C33" s="926"/>
    </row>
    <row r="34" spans="1:3">
      <c r="A34" s="846" t="s">
        <v>3142</v>
      </c>
      <c r="B34" s="847" t="s">
        <v>3143</v>
      </c>
      <c r="C34" s="927" t="s">
        <v>3545</v>
      </c>
    </row>
    <row r="35" spans="1:3">
      <c r="A35" s="846" t="s">
        <v>3144</v>
      </c>
      <c r="B35" s="847" t="s">
        <v>3145</v>
      </c>
    </row>
    <row r="36" spans="1:3">
      <c r="A36" s="846" t="s">
        <v>810</v>
      </c>
      <c r="B36" s="847" t="s">
        <v>811</v>
      </c>
    </row>
    <row r="37" spans="1:3">
      <c r="A37" s="846" t="s">
        <v>3146</v>
      </c>
      <c r="B37" s="847" t="s">
        <v>3147</v>
      </c>
      <c r="C37" s="927" t="s">
        <v>3545</v>
      </c>
    </row>
    <row r="38" spans="1:3">
      <c r="A38" s="846" t="s">
        <v>3148</v>
      </c>
      <c r="B38" s="847" t="s">
        <v>3149</v>
      </c>
      <c r="C38" s="927" t="s">
        <v>3545</v>
      </c>
    </row>
    <row r="39" spans="1:3">
      <c r="A39" s="846" t="s">
        <v>3150</v>
      </c>
      <c r="B39" s="849" t="s">
        <v>3151</v>
      </c>
      <c r="C39" s="926"/>
    </row>
    <row r="40" spans="1:3">
      <c r="A40" s="846" t="s">
        <v>3152</v>
      </c>
      <c r="B40" s="849" t="s">
        <v>3153</v>
      </c>
    </row>
    <row r="41" spans="1:3">
      <c r="A41" s="846" t="s">
        <v>3154</v>
      </c>
      <c r="B41" s="849" t="s">
        <v>3155</v>
      </c>
      <c r="C41" s="926"/>
    </row>
    <row r="42" spans="1:3">
      <c r="A42" s="846" t="s">
        <v>3156</v>
      </c>
      <c r="B42" s="847" t="s">
        <v>3157</v>
      </c>
      <c r="C42" s="927" t="s">
        <v>3545</v>
      </c>
    </row>
    <row r="43" spans="1:3">
      <c r="A43" s="846" t="s">
        <v>3158</v>
      </c>
      <c r="B43" s="847" t="s">
        <v>3159</v>
      </c>
      <c r="C43" s="927" t="s">
        <v>3545</v>
      </c>
    </row>
    <row r="44" spans="1:3">
      <c r="A44" s="846" t="s">
        <v>3160</v>
      </c>
      <c r="B44" s="847" t="s">
        <v>3161</v>
      </c>
      <c r="C44" s="927" t="s">
        <v>3545</v>
      </c>
    </row>
    <row r="45" spans="1:3">
      <c r="A45" s="846" t="s">
        <v>3162</v>
      </c>
      <c r="B45" s="847" t="s">
        <v>3163</v>
      </c>
      <c r="C45" s="926"/>
    </row>
    <row r="46" spans="1:3">
      <c r="A46" s="846" t="s">
        <v>812</v>
      </c>
      <c r="B46" s="847" t="s">
        <v>813</v>
      </c>
    </row>
    <row r="47" spans="1:3">
      <c r="A47" s="846" t="s">
        <v>814</v>
      </c>
      <c r="B47" s="847" t="s">
        <v>815</v>
      </c>
      <c r="C47" s="927" t="s">
        <v>3545</v>
      </c>
    </row>
    <row r="48" spans="1:3">
      <c r="A48" s="846" t="s">
        <v>816</v>
      </c>
      <c r="B48" s="847" t="s">
        <v>817</v>
      </c>
    </row>
    <row r="49" spans="1:3">
      <c r="A49" s="846" t="s">
        <v>818</v>
      </c>
      <c r="B49" s="847" t="s">
        <v>819</v>
      </c>
      <c r="C49" s="927" t="s">
        <v>3545</v>
      </c>
    </row>
    <row r="50" spans="1:3">
      <c r="A50" s="846" t="s">
        <v>3164</v>
      </c>
      <c r="B50" s="849" t="s">
        <v>3165</v>
      </c>
    </row>
    <row r="51" spans="1:3">
      <c r="A51" s="846" t="s">
        <v>3166</v>
      </c>
      <c r="B51" s="849" t="s">
        <v>3167</v>
      </c>
    </row>
    <row r="52" spans="1:3">
      <c r="A52" s="846" t="s">
        <v>3168</v>
      </c>
      <c r="B52" s="849" t="s">
        <v>3169</v>
      </c>
    </row>
    <row r="53" spans="1:3">
      <c r="A53" s="846" t="s">
        <v>3170</v>
      </c>
      <c r="B53" s="847" t="s">
        <v>3171</v>
      </c>
      <c r="C53" s="927" t="s">
        <v>3545</v>
      </c>
    </row>
    <row r="54" spans="1:3">
      <c r="A54" s="846" t="s">
        <v>820</v>
      </c>
      <c r="B54" s="847" t="s">
        <v>821</v>
      </c>
    </row>
    <row r="55" spans="1:3">
      <c r="A55" s="846" t="s">
        <v>3172</v>
      </c>
      <c r="B55" s="847" t="s">
        <v>3173</v>
      </c>
      <c r="C55" s="927" t="s">
        <v>3545</v>
      </c>
    </row>
    <row r="56" spans="1:3">
      <c r="A56" s="846" t="s">
        <v>822</v>
      </c>
      <c r="B56" s="847" t="s">
        <v>823</v>
      </c>
    </row>
    <row r="57" spans="1:3">
      <c r="A57" s="846" t="s">
        <v>3174</v>
      </c>
      <c r="B57" s="847" t="s">
        <v>3175</v>
      </c>
    </row>
    <row r="58" spans="1:3">
      <c r="A58" s="846" t="s">
        <v>824</v>
      </c>
      <c r="B58" s="847"/>
    </row>
    <row r="59" spans="1:3">
      <c r="A59" s="846"/>
      <c r="B59" s="847"/>
    </row>
    <row r="60" spans="1:3">
      <c r="A60" s="845" t="s">
        <v>825</v>
      </c>
      <c r="B60" s="847"/>
    </row>
    <row r="61" spans="1:3">
      <c r="A61" s="846" t="s">
        <v>3176</v>
      </c>
      <c r="B61" s="849" t="s">
        <v>3177</v>
      </c>
      <c r="C61" s="926"/>
    </row>
    <row r="62" spans="1:3">
      <c r="A62" s="846" t="s">
        <v>826</v>
      </c>
      <c r="B62" s="847" t="s">
        <v>827</v>
      </c>
    </row>
    <row r="63" spans="1:3">
      <c r="A63" s="846" t="s">
        <v>3178</v>
      </c>
      <c r="B63" s="849" t="s">
        <v>3179</v>
      </c>
    </row>
    <row r="64" spans="1:3">
      <c r="A64" s="846" t="s">
        <v>3180</v>
      </c>
      <c r="B64" s="849" t="s">
        <v>3181</v>
      </c>
    </row>
    <row r="65" spans="1:3">
      <c r="A65" s="846" t="s">
        <v>3182</v>
      </c>
      <c r="B65" s="849" t="s">
        <v>3183</v>
      </c>
      <c r="C65" s="926"/>
    </row>
    <row r="66" spans="1:3">
      <c r="A66" s="846" t="s">
        <v>3184</v>
      </c>
      <c r="B66" s="849" t="s">
        <v>3185</v>
      </c>
    </row>
    <row r="67" spans="1:3">
      <c r="A67" s="846" t="s">
        <v>3469</v>
      </c>
      <c r="B67" s="849" t="s">
        <v>3186</v>
      </c>
      <c r="C67" s="926"/>
    </row>
    <row r="68" spans="1:3">
      <c r="A68" s="846" t="s">
        <v>3187</v>
      </c>
      <c r="B68" s="847" t="s">
        <v>3188</v>
      </c>
      <c r="C68" s="926"/>
    </row>
    <row r="69" spans="1:3">
      <c r="A69" s="846" t="s">
        <v>3189</v>
      </c>
      <c r="B69" s="847" t="s">
        <v>3190</v>
      </c>
      <c r="C69" s="927" t="s">
        <v>3545</v>
      </c>
    </row>
    <row r="70" spans="1:3">
      <c r="A70" s="846" t="s">
        <v>3191</v>
      </c>
      <c r="B70" s="847" t="s">
        <v>3192</v>
      </c>
      <c r="C70" s="927" t="s">
        <v>3545</v>
      </c>
    </row>
    <row r="71" spans="1:3">
      <c r="A71" s="846" t="s">
        <v>3193</v>
      </c>
      <c r="B71" s="847" t="s">
        <v>3194</v>
      </c>
      <c r="C71" s="926"/>
    </row>
    <row r="72" spans="1:3">
      <c r="A72" s="846" t="s">
        <v>3468</v>
      </c>
      <c r="B72" s="847" t="s">
        <v>3195</v>
      </c>
      <c r="C72" s="926"/>
    </row>
    <row r="73" spans="1:3">
      <c r="A73" s="846" t="s">
        <v>828</v>
      </c>
      <c r="B73" s="847" t="s">
        <v>829</v>
      </c>
    </row>
    <row r="74" spans="1:3">
      <c r="A74" s="846" t="s">
        <v>3470</v>
      </c>
      <c r="B74" s="847" t="s">
        <v>3196</v>
      </c>
      <c r="C74" s="926"/>
    </row>
    <row r="75" spans="1:3">
      <c r="A75" s="846" t="s">
        <v>830</v>
      </c>
      <c r="B75" s="847" t="s">
        <v>831</v>
      </c>
    </row>
    <row r="76" spans="1:3">
      <c r="A76" s="846" t="s">
        <v>3197</v>
      </c>
      <c r="B76" s="847" t="s">
        <v>3198</v>
      </c>
      <c r="C76" s="927" t="s">
        <v>3545</v>
      </c>
    </row>
    <row r="77" spans="1:3">
      <c r="A77" s="846" t="s">
        <v>3199</v>
      </c>
      <c r="B77" s="849" t="s">
        <v>3200</v>
      </c>
    </row>
    <row r="78" spans="1:3">
      <c r="A78" s="846" t="s">
        <v>3201</v>
      </c>
      <c r="B78" s="849" t="s">
        <v>3202</v>
      </c>
    </row>
    <row r="79" spans="1:3">
      <c r="A79" s="846" t="s">
        <v>3203</v>
      </c>
      <c r="B79" s="849" t="s">
        <v>3204</v>
      </c>
    </row>
    <row r="80" spans="1:3">
      <c r="A80" s="846" t="s">
        <v>3205</v>
      </c>
      <c r="B80" s="849" t="s">
        <v>3206</v>
      </c>
    </row>
    <row r="81" spans="1:3">
      <c r="A81" s="846" t="s">
        <v>3207</v>
      </c>
      <c r="B81" s="849" t="s">
        <v>3208</v>
      </c>
    </row>
    <row r="82" spans="1:3">
      <c r="A82" s="846" t="s">
        <v>3209</v>
      </c>
      <c r="B82" s="849" t="s">
        <v>3210</v>
      </c>
    </row>
    <row r="83" spans="1:3">
      <c r="A83" s="846" t="s">
        <v>3197</v>
      </c>
      <c r="B83" s="849" t="s">
        <v>3198</v>
      </c>
    </row>
    <row r="84" spans="1:3">
      <c r="A84" s="846" t="s">
        <v>3211</v>
      </c>
      <c r="B84" s="849" t="s">
        <v>3212</v>
      </c>
    </row>
    <row r="85" spans="1:3">
      <c r="A85" s="846" t="s">
        <v>3213</v>
      </c>
      <c r="B85" s="849" t="s">
        <v>3214</v>
      </c>
    </row>
    <row r="86" spans="1:3">
      <c r="A86" s="846" t="s">
        <v>3215</v>
      </c>
      <c r="B86" s="849" t="s">
        <v>3216</v>
      </c>
    </row>
    <row r="87" spans="1:3">
      <c r="A87" s="846" t="s">
        <v>3217</v>
      </c>
      <c r="B87" s="849" t="s">
        <v>3218</v>
      </c>
    </row>
    <row r="88" spans="1:3">
      <c r="A88" s="846" t="s">
        <v>3219</v>
      </c>
      <c r="B88" s="847" t="s">
        <v>3220</v>
      </c>
      <c r="C88" s="927" t="s">
        <v>3545</v>
      </c>
    </row>
    <row r="89" spans="1:3">
      <c r="A89" s="846" t="s">
        <v>3221</v>
      </c>
      <c r="B89" s="847" t="s">
        <v>3222</v>
      </c>
      <c r="C89" s="927" t="s">
        <v>3545</v>
      </c>
    </row>
    <row r="90" spans="1:3">
      <c r="A90" s="846" t="s">
        <v>3223</v>
      </c>
      <c r="B90" s="847" t="s">
        <v>3224</v>
      </c>
      <c r="C90" s="927" t="s">
        <v>3545</v>
      </c>
    </row>
    <row r="91" spans="1:3">
      <c r="A91" s="846" t="s">
        <v>3225</v>
      </c>
      <c r="B91" s="847" t="s">
        <v>3226</v>
      </c>
      <c r="C91" s="927" t="s">
        <v>3545</v>
      </c>
    </row>
    <row r="92" spans="1:3">
      <c r="A92" s="846" t="s">
        <v>3227</v>
      </c>
      <c r="B92" s="847" t="s">
        <v>3228</v>
      </c>
      <c r="C92" s="926"/>
    </row>
    <row r="93" spans="1:3">
      <c r="A93" s="846" t="s">
        <v>832</v>
      </c>
      <c r="B93" s="847" t="s">
        <v>833</v>
      </c>
    </row>
    <row r="94" spans="1:3">
      <c r="A94" s="846" t="s">
        <v>3229</v>
      </c>
      <c r="B94" s="849" t="s">
        <v>3230</v>
      </c>
    </row>
    <row r="95" spans="1:3">
      <c r="A95" s="846" t="s">
        <v>834</v>
      </c>
      <c r="B95" s="847" t="s">
        <v>835</v>
      </c>
    </row>
    <row r="96" spans="1:3">
      <c r="A96" s="846" t="s">
        <v>3231</v>
      </c>
      <c r="B96" s="849" t="s">
        <v>3232</v>
      </c>
    </row>
    <row r="97" spans="1:3">
      <c r="A97" s="846" t="s">
        <v>3233</v>
      </c>
      <c r="B97" s="849" t="s">
        <v>3234</v>
      </c>
    </row>
    <row r="98" spans="1:3">
      <c r="A98" s="846" t="s">
        <v>3235</v>
      </c>
      <c r="B98" s="849" t="s">
        <v>3236</v>
      </c>
      <c r="C98" s="926"/>
    </row>
    <row r="99" spans="1:3">
      <c r="A99" s="846" t="s">
        <v>3237</v>
      </c>
      <c r="B99" s="849" t="s">
        <v>3238</v>
      </c>
    </row>
    <row r="100" spans="1:3">
      <c r="A100" s="846" t="s">
        <v>3239</v>
      </c>
      <c r="B100" s="847" t="s">
        <v>3240</v>
      </c>
      <c r="C100" s="927" t="s">
        <v>3545</v>
      </c>
    </row>
    <row r="101" spans="1:3">
      <c r="A101" s="846" t="s">
        <v>3241</v>
      </c>
      <c r="B101" s="847" t="s">
        <v>3242</v>
      </c>
      <c r="C101" s="926"/>
    </row>
    <row r="102" spans="1:3">
      <c r="A102" s="846" t="s">
        <v>3243</v>
      </c>
      <c r="B102" s="847" t="s">
        <v>3244</v>
      </c>
      <c r="C102" s="927" t="s">
        <v>3545</v>
      </c>
    </row>
    <row r="103" spans="1:3">
      <c r="A103" s="846" t="s">
        <v>3245</v>
      </c>
      <c r="B103" s="849" t="s">
        <v>3246</v>
      </c>
    </row>
    <row r="104" spans="1:3">
      <c r="A104" s="846" t="s">
        <v>3247</v>
      </c>
      <c r="B104" s="849" t="s">
        <v>3248</v>
      </c>
      <c r="C104" s="926"/>
    </row>
    <row r="105" spans="1:3">
      <c r="A105" s="846" t="s">
        <v>3249</v>
      </c>
      <c r="B105" s="849" t="s">
        <v>3250</v>
      </c>
    </row>
    <row r="106" spans="1:3">
      <c r="A106" s="846" t="s">
        <v>3251</v>
      </c>
      <c r="B106" s="847" t="s">
        <v>3252</v>
      </c>
      <c r="C106" s="927" t="s">
        <v>3545</v>
      </c>
    </row>
    <row r="107" spans="1:3">
      <c r="A107" s="846" t="s">
        <v>3253</v>
      </c>
      <c r="B107" s="849" t="s">
        <v>3254</v>
      </c>
      <c r="C107" s="926"/>
    </row>
    <row r="108" spans="1:3">
      <c r="A108" s="846" t="s">
        <v>3255</v>
      </c>
      <c r="B108" s="849" t="s">
        <v>3256</v>
      </c>
      <c r="C108" s="926"/>
    </row>
    <row r="109" spans="1:3">
      <c r="A109" s="846" t="s">
        <v>3257</v>
      </c>
      <c r="B109" s="849" t="s">
        <v>3258</v>
      </c>
      <c r="C109" s="926"/>
    </row>
    <row r="110" spans="1:3">
      <c r="A110" s="846" t="s">
        <v>3259</v>
      </c>
      <c r="B110" s="849" t="s">
        <v>3260</v>
      </c>
    </row>
    <row r="111" spans="1:3">
      <c r="A111" s="846" t="s">
        <v>836</v>
      </c>
      <c r="B111" s="847" t="s">
        <v>837</v>
      </c>
    </row>
    <row r="112" spans="1:3">
      <c r="A112" s="846" t="s">
        <v>3261</v>
      </c>
      <c r="B112" s="849" t="s">
        <v>3262</v>
      </c>
    </row>
    <row r="113" spans="1:3">
      <c r="A113" s="846" t="s">
        <v>3263</v>
      </c>
      <c r="B113" s="849" t="s">
        <v>3264</v>
      </c>
    </row>
    <row r="114" spans="1:3">
      <c r="A114" s="846" t="s">
        <v>3265</v>
      </c>
      <c r="B114" s="849" t="s">
        <v>3266</v>
      </c>
    </row>
    <row r="115" spans="1:3">
      <c r="A115" s="846" t="s">
        <v>3267</v>
      </c>
      <c r="B115" s="849" t="s">
        <v>3268</v>
      </c>
      <c r="C115" s="926"/>
    </row>
    <row r="116" spans="1:3">
      <c r="A116" s="846" t="s">
        <v>3269</v>
      </c>
      <c r="B116" s="849" t="s">
        <v>3270</v>
      </c>
      <c r="C116" s="926"/>
    </row>
    <row r="117" spans="1:3">
      <c r="A117" s="846" t="s">
        <v>3271</v>
      </c>
      <c r="B117" s="849" t="s">
        <v>3272</v>
      </c>
    </row>
    <row r="118" spans="1:3">
      <c r="A118" s="846" t="s">
        <v>3273</v>
      </c>
      <c r="B118" s="849" t="s">
        <v>801</v>
      </c>
    </row>
    <row r="119" spans="1:3">
      <c r="A119" s="846" t="s">
        <v>3274</v>
      </c>
      <c r="B119" s="849" t="s">
        <v>3275</v>
      </c>
    </row>
    <row r="120" spans="1:3">
      <c r="A120" s="846" t="s">
        <v>3276</v>
      </c>
      <c r="B120" s="849" t="s">
        <v>3277</v>
      </c>
    </row>
    <row r="121" spans="1:3">
      <c r="A121" s="846" t="s">
        <v>3278</v>
      </c>
      <c r="B121" s="849" t="s">
        <v>3279</v>
      </c>
    </row>
    <row r="122" spans="1:3">
      <c r="A122" s="846" t="s">
        <v>3280</v>
      </c>
      <c r="B122" s="849" t="s">
        <v>3281</v>
      </c>
    </row>
    <row r="123" spans="1:3">
      <c r="A123" s="846" t="s">
        <v>3282</v>
      </c>
      <c r="B123" s="849" t="s">
        <v>3283</v>
      </c>
    </row>
    <row r="124" spans="1:3">
      <c r="A124" s="846" t="s">
        <v>3276</v>
      </c>
      <c r="B124" s="849" t="s">
        <v>3277</v>
      </c>
    </row>
    <row r="125" spans="1:3">
      <c r="A125" s="846" t="s">
        <v>838</v>
      </c>
      <c r="B125" s="847" t="s">
        <v>839</v>
      </c>
    </row>
    <row r="126" spans="1:3">
      <c r="A126" s="846" t="s">
        <v>840</v>
      </c>
      <c r="B126" s="847" t="s">
        <v>841</v>
      </c>
    </row>
    <row r="127" spans="1:3">
      <c r="A127" s="846" t="s">
        <v>3284</v>
      </c>
      <c r="B127" s="849" t="s">
        <v>3285</v>
      </c>
    </row>
    <row r="128" spans="1:3">
      <c r="A128" s="846" t="s">
        <v>3286</v>
      </c>
      <c r="B128" s="849" t="s">
        <v>3286</v>
      </c>
    </row>
    <row r="129" spans="1:3">
      <c r="A129" s="846" t="s">
        <v>3287</v>
      </c>
      <c r="B129" s="849" t="s">
        <v>3287</v>
      </c>
    </row>
    <row r="130" spans="1:3">
      <c r="A130" s="846" t="s">
        <v>3288</v>
      </c>
      <c r="B130" s="849" t="s">
        <v>3288</v>
      </c>
    </row>
    <row r="131" spans="1:3">
      <c r="A131" s="846" t="s">
        <v>3289</v>
      </c>
      <c r="B131" s="849" t="s">
        <v>3289</v>
      </c>
    </row>
    <row r="132" spans="1:3">
      <c r="A132" s="846" t="s">
        <v>3290</v>
      </c>
      <c r="B132" s="847" t="s">
        <v>3291</v>
      </c>
      <c r="C132" s="927" t="s">
        <v>3545</v>
      </c>
    </row>
    <row r="133" spans="1:3">
      <c r="A133" s="846" t="s">
        <v>842</v>
      </c>
      <c r="B133" s="847" t="s">
        <v>843</v>
      </c>
    </row>
    <row r="134" spans="1:3">
      <c r="A134" s="846" t="s">
        <v>3292</v>
      </c>
      <c r="B134" s="847" t="s">
        <v>3293</v>
      </c>
      <c r="C134" s="927" t="s">
        <v>3545</v>
      </c>
    </row>
    <row r="135" spans="1:3">
      <c r="A135" s="846" t="s">
        <v>3294</v>
      </c>
      <c r="B135" s="849" t="s">
        <v>3295</v>
      </c>
    </row>
    <row r="136" spans="1:3">
      <c r="A136" s="846" t="s">
        <v>3296</v>
      </c>
      <c r="B136" s="847" t="s">
        <v>844</v>
      </c>
    </row>
    <row r="137" spans="1:3">
      <c r="A137" s="846" t="s">
        <v>3297</v>
      </c>
      <c r="B137" s="847" t="s">
        <v>3298</v>
      </c>
      <c r="C137" s="927" t="s">
        <v>3545</v>
      </c>
    </row>
    <row r="138" spans="1:3">
      <c r="A138" s="846" t="s">
        <v>3299</v>
      </c>
      <c r="B138" s="847" t="s">
        <v>3300</v>
      </c>
      <c r="C138" s="927" t="s">
        <v>3545</v>
      </c>
    </row>
    <row r="139" spans="1:3">
      <c r="A139" s="846" t="s">
        <v>3301</v>
      </c>
      <c r="B139" s="849" t="s">
        <v>3302</v>
      </c>
    </row>
    <row r="140" spans="1:3">
      <c r="A140" s="846" t="s">
        <v>3303</v>
      </c>
      <c r="B140" s="849" t="s">
        <v>3304</v>
      </c>
    </row>
    <row r="141" spans="1:3">
      <c r="A141" s="846" t="s">
        <v>3305</v>
      </c>
      <c r="B141" s="847" t="s">
        <v>3306</v>
      </c>
    </row>
    <row r="142" spans="1:3">
      <c r="A142" s="846" t="s">
        <v>3307</v>
      </c>
      <c r="B142" s="849" t="s">
        <v>3308</v>
      </c>
    </row>
    <row r="143" spans="1:3">
      <c r="A143" s="846" t="s">
        <v>3309</v>
      </c>
      <c r="B143" s="849" t="s">
        <v>3310</v>
      </c>
    </row>
    <row r="144" spans="1:3">
      <c r="A144" s="846" t="s">
        <v>3311</v>
      </c>
      <c r="B144" s="849" t="s">
        <v>3312</v>
      </c>
    </row>
    <row r="145" spans="1:3">
      <c r="A145" s="846" t="s">
        <v>3313</v>
      </c>
      <c r="B145" s="849" t="s">
        <v>3314</v>
      </c>
    </row>
    <row r="146" spans="1:3">
      <c r="A146" s="846" t="s">
        <v>3315</v>
      </c>
      <c r="B146" s="847" t="s">
        <v>3316</v>
      </c>
      <c r="C146" s="927" t="s">
        <v>3545</v>
      </c>
    </row>
    <row r="147" spans="1:3">
      <c r="A147" s="846" t="s">
        <v>3317</v>
      </c>
      <c r="B147" s="847" t="s">
        <v>3318</v>
      </c>
      <c r="C147" s="927" t="s">
        <v>3545</v>
      </c>
    </row>
    <row r="148" spans="1:3">
      <c r="A148" s="846" t="s">
        <v>3319</v>
      </c>
      <c r="B148" s="847" t="s">
        <v>3116</v>
      </c>
      <c r="C148" s="927" t="s">
        <v>3545</v>
      </c>
    </row>
    <row r="149" spans="1:3">
      <c r="A149" s="846" t="s">
        <v>3320</v>
      </c>
      <c r="B149" s="847" t="s">
        <v>3321</v>
      </c>
      <c r="C149" s="927" t="s">
        <v>3545</v>
      </c>
    </row>
    <row r="150" spans="1:3">
      <c r="A150" s="846" t="s">
        <v>3322</v>
      </c>
      <c r="B150" s="847" t="s">
        <v>3323</v>
      </c>
      <c r="C150" s="927" t="s">
        <v>3545</v>
      </c>
    </row>
    <row r="151" spans="1:3">
      <c r="A151" s="846" t="s">
        <v>3324</v>
      </c>
      <c r="B151" s="849" t="s">
        <v>3325</v>
      </c>
    </row>
    <row r="152" spans="1:3">
      <c r="A152" s="846" t="s">
        <v>3326</v>
      </c>
      <c r="B152" s="847" t="s">
        <v>3327</v>
      </c>
      <c r="C152" s="927" t="s">
        <v>3545</v>
      </c>
    </row>
    <row r="153" spans="1:3">
      <c r="A153" s="846" t="s">
        <v>3328</v>
      </c>
      <c r="B153" s="849" t="s">
        <v>3329</v>
      </c>
    </row>
    <row r="154" spans="1:3">
      <c r="A154" s="846" t="s">
        <v>3330</v>
      </c>
      <c r="B154" s="849" t="s">
        <v>3331</v>
      </c>
    </row>
    <row r="155" spans="1:3">
      <c r="A155" s="846" t="s">
        <v>3332</v>
      </c>
      <c r="B155" s="849" t="s">
        <v>3333</v>
      </c>
    </row>
    <row r="156" spans="1:3">
      <c r="A156" s="846" t="s">
        <v>3334</v>
      </c>
      <c r="B156" s="849" t="s">
        <v>3335</v>
      </c>
    </row>
    <row r="157" spans="1:3">
      <c r="A157" s="846" t="s">
        <v>3336</v>
      </c>
      <c r="B157" s="849" t="s">
        <v>3337</v>
      </c>
    </row>
    <row r="158" spans="1:3">
      <c r="A158" s="846" t="s">
        <v>3338</v>
      </c>
      <c r="B158" s="849" t="s">
        <v>3339</v>
      </c>
    </row>
    <row r="159" spans="1:3">
      <c r="A159" s="846" t="s">
        <v>3340</v>
      </c>
      <c r="B159" s="849" t="s">
        <v>3341</v>
      </c>
    </row>
    <row r="160" spans="1:3">
      <c r="A160" s="846" t="s">
        <v>3342</v>
      </c>
      <c r="B160" s="847" t="s">
        <v>3343</v>
      </c>
      <c r="C160" s="927" t="s">
        <v>3545</v>
      </c>
    </row>
    <row r="161" spans="1:3">
      <c r="A161" s="846" t="s">
        <v>3344</v>
      </c>
      <c r="B161" s="849" t="s">
        <v>3345</v>
      </c>
    </row>
    <row r="162" spans="1:3">
      <c r="A162" s="846" t="s">
        <v>3346</v>
      </c>
      <c r="B162" s="849" t="s">
        <v>3347</v>
      </c>
    </row>
    <row r="163" spans="1:3">
      <c r="A163" s="846" t="s">
        <v>3348</v>
      </c>
      <c r="B163" s="847" t="s">
        <v>3349</v>
      </c>
      <c r="C163" s="927" t="s">
        <v>3545</v>
      </c>
    </row>
    <row r="164" spans="1:3">
      <c r="A164" s="846" t="s">
        <v>3350</v>
      </c>
      <c r="B164" s="847" t="s">
        <v>3351</v>
      </c>
    </row>
    <row r="165" spans="1:3">
      <c r="A165" s="846" t="s">
        <v>3352</v>
      </c>
      <c r="B165" s="849" t="s">
        <v>3353</v>
      </c>
    </row>
    <row r="166" spans="1:3">
      <c r="A166" s="846" t="s">
        <v>3354</v>
      </c>
      <c r="B166" s="849" t="s">
        <v>3355</v>
      </c>
    </row>
    <row r="167" spans="1:3">
      <c r="A167" s="846" t="s">
        <v>3356</v>
      </c>
      <c r="B167" s="849" t="s">
        <v>3357</v>
      </c>
    </row>
    <row r="168" spans="1:3">
      <c r="A168" s="846" t="s">
        <v>3358</v>
      </c>
      <c r="B168" s="849" t="s">
        <v>3359</v>
      </c>
    </row>
    <row r="169" spans="1:3">
      <c r="A169" s="846" t="s">
        <v>3360</v>
      </c>
      <c r="B169" s="847" t="s">
        <v>3361</v>
      </c>
      <c r="C169" s="926"/>
    </row>
    <row r="170" spans="1:3">
      <c r="A170" s="846" t="s">
        <v>3362</v>
      </c>
      <c r="B170" s="847" t="s">
        <v>3363</v>
      </c>
      <c r="C170" s="927" t="s">
        <v>3545</v>
      </c>
    </row>
    <row r="171" spans="1:3">
      <c r="A171" s="846" t="s">
        <v>3364</v>
      </c>
      <c r="B171" s="847" t="s">
        <v>3365</v>
      </c>
      <c r="C171" s="926"/>
    </row>
    <row r="172" spans="1:3">
      <c r="A172" s="846" t="s">
        <v>3366</v>
      </c>
      <c r="B172" s="847" t="s">
        <v>3367</v>
      </c>
      <c r="C172" s="927" t="s">
        <v>3545</v>
      </c>
    </row>
    <row r="173" spans="1:3">
      <c r="A173" s="846" t="s">
        <v>3368</v>
      </c>
      <c r="B173" s="849" t="s">
        <v>3369</v>
      </c>
      <c r="C173" s="926"/>
    </row>
    <row r="174" spans="1:3">
      <c r="A174" s="846" t="s">
        <v>3370</v>
      </c>
      <c r="B174" s="847" t="s">
        <v>3371</v>
      </c>
    </row>
    <row r="175" spans="1:3">
      <c r="A175" s="846" t="s">
        <v>3372</v>
      </c>
      <c r="B175" s="847" t="s">
        <v>3373</v>
      </c>
      <c r="C175" s="927" t="s">
        <v>3545</v>
      </c>
    </row>
    <row r="176" spans="1:3">
      <c r="A176" s="846" t="s">
        <v>3374</v>
      </c>
      <c r="B176" s="847" t="s">
        <v>3375</v>
      </c>
    </row>
    <row r="177" spans="1:3">
      <c r="A177" s="846" t="s">
        <v>3376</v>
      </c>
      <c r="B177" s="849" t="s">
        <v>3377</v>
      </c>
    </row>
    <row r="178" spans="1:3">
      <c r="A178" s="846" t="s">
        <v>845</v>
      </c>
      <c r="B178" s="847" t="s">
        <v>846</v>
      </c>
    </row>
    <row r="179" spans="1:3">
      <c r="A179" s="846" t="s">
        <v>3378</v>
      </c>
      <c r="B179" s="847" t="s">
        <v>3379</v>
      </c>
      <c r="C179" s="926"/>
    </row>
    <row r="180" spans="1:3">
      <c r="A180" s="846" t="s">
        <v>3380</v>
      </c>
      <c r="B180" s="849" t="s">
        <v>3381</v>
      </c>
      <c r="C180" s="926"/>
    </row>
    <row r="181" spans="1:3">
      <c r="A181" s="846" t="s">
        <v>3382</v>
      </c>
      <c r="B181" s="847" t="s">
        <v>3383</v>
      </c>
      <c r="C181" s="926"/>
    </row>
    <row r="182" spans="1:3">
      <c r="A182" s="846" t="s">
        <v>847</v>
      </c>
      <c r="B182" s="847" t="s">
        <v>848</v>
      </c>
    </row>
    <row r="183" spans="1:3">
      <c r="A183" s="846" t="s">
        <v>3384</v>
      </c>
      <c r="B183" s="847" t="s">
        <v>3385</v>
      </c>
      <c r="C183" s="926"/>
    </row>
    <row r="184" spans="1:3">
      <c r="A184" s="846" t="s">
        <v>3386</v>
      </c>
      <c r="B184" s="847" t="s">
        <v>3387</v>
      </c>
      <c r="C184" s="927" t="s">
        <v>3545</v>
      </c>
    </row>
    <row r="185" spans="1:3">
      <c r="A185" s="846" t="s">
        <v>3388</v>
      </c>
      <c r="B185" s="849" t="s">
        <v>3389</v>
      </c>
      <c r="C185" s="926"/>
    </row>
    <row r="186" spans="1:3">
      <c r="A186" s="846" t="s">
        <v>3390</v>
      </c>
      <c r="B186" s="849" t="s">
        <v>3391</v>
      </c>
      <c r="C186" s="926"/>
    </row>
    <row r="187" spans="1:3">
      <c r="A187" s="846" t="s">
        <v>3392</v>
      </c>
      <c r="B187" s="849" t="s">
        <v>3393</v>
      </c>
      <c r="C187" s="926"/>
    </row>
    <row r="188" spans="1:3">
      <c r="A188" s="431" t="s">
        <v>3394</v>
      </c>
      <c r="B188" s="849" t="s">
        <v>3395</v>
      </c>
      <c r="C188" s="926"/>
    </row>
    <row r="189" spans="1:3">
      <c r="A189" s="846" t="s">
        <v>3396</v>
      </c>
      <c r="B189" s="167" t="s">
        <v>3397</v>
      </c>
      <c r="C189" s="926"/>
    </row>
    <row r="190" spans="1:3">
      <c r="A190" s="846" t="s">
        <v>3398</v>
      </c>
      <c r="B190" s="849" t="s">
        <v>3399</v>
      </c>
      <c r="C190" s="926"/>
    </row>
    <row r="191" spans="1:3">
      <c r="A191" s="846" t="s">
        <v>3400</v>
      </c>
      <c r="B191" s="849" t="s">
        <v>3401</v>
      </c>
      <c r="C191" s="926"/>
    </row>
    <row r="192" spans="1:3">
      <c r="A192" s="846" t="s">
        <v>3402</v>
      </c>
      <c r="B192" s="849" t="s">
        <v>3403</v>
      </c>
      <c r="C192" s="926"/>
    </row>
    <row r="193" spans="1:3">
      <c r="A193" s="846" t="s">
        <v>3404</v>
      </c>
      <c r="B193" s="849" t="s">
        <v>3405</v>
      </c>
      <c r="C193" s="926"/>
    </row>
    <row r="194" spans="1:3">
      <c r="A194" s="846" t="s">
        <v>3406</v>
      </c>
      <c r="B194" s="847" t="s">
        <v>3407</v>
      </c>
      <c r="C194" s="926"/>
    </row>
    <row r="195" spans="1:3">
      <c r="A195" s="846" t="s">
        <v>3408</v>
      </c>
      <c r="B195" s="849" t="s">
        <v>3409</v>
      </c>
    </row>
    <row r="196" spans="1:3">
      <c r="A196" s="846" t="s">
        <v>3410</v>
      </c>
      <c r="B196" s="849" t="s">
        <v>3411</v>
      </c>
      <c r="C196" s="926"/>
    </row>
    <row r="197" spans="1:3">
      <c r="A197" s="846" t="s">
        <v>3412</v>
      </c>
      <c r="B197" s="849" t="s">
        <v>3413</v>
      </c>
      <c r="C197" s="926"/>
    </row>
    <row r="198" spans="1:3">
      <c r="A198" s="846" t="s">
        <v>3414</v>
      </c>
      <c r="B198" s="849" t="s">
        <v>3415</v>
      </c>
      <c r="C198" s="926"/>
    </row>
    <row r="199" spans="1:3">
      <c r="A199" s="846" t="s">
        <v>3416</v>
      </c>
      <c r="B199" s="849" t="s">
        <v>3417</v>
      </c>
      <c r="C199" s="926"/>
    </row>
    <row r="200" spans="1:3">
      <c r="A200" s="846" t="s">
        <v>3418</v>
      </c>
      <c r="B200" s="849" t="s">
        <v>3419</v>
      </c>
      <c r="C200" s="926"/>
    </row>
    <row r="201" spans="1:3">
      <c r="A201" s="846" t="s">
        <v>3420</v>
      </c>
      <c r="B201" s="849" t="s">
        <v>3421</v>
      </c>
    </row>
    <row r="202" spans="1:3">
      <c r="A202" s="846" t="s">
        <v>3422</v>
      </c>
      <c r="B202" s="849" t="s">
        <v>3423</v>
      </c>
    </row>
    <row r="203" spans="1:3">
      <c r="A203" s="846" t="s">
        <v>3424</v>
      </c>
      <c r="B203" s="847" t="s">
        <v>3425</v>
      </c>
      <c r="C203" s="926"/>
    </row>
    <row r="204" spans="1:3">
      <c r="A204" s="846" t="s">
        <v>850</v>
      </c>
      <c r="B204" s="847" t="s">
        <v>851</v>
      </c>
    </row>
    <row r="205" spans="1:3">
      <c r="A205" s="846" t="s">
        <v>3426</v>
      </c>
      <c r="B205" s="849" t="s">
        <v>3427</v>
      </c>
      <c r="C205" s="926"/>
    </row>
    <row r="206" spans="1:3">
      <c r="A206" s="846" t="s">
        <v>3428</v>
      </c>
      <c r="B206" s="849" t="s">
        <v>3429</v>
      </c>
      <c r="C206" s="926"/>
    </row>
    <row r="207" spans="1:3">
      <c r="A207" s="846" t="s">
        <v>3430</v>
      </c>
      <c r="B207" s="847" t="s">
        <v>849</v>
      </c>
    </row>
    <row r="208" spans="1:3">
      <c r="A208" s="846" t="s">
        <v>3431</v>
      </c>
      <c r="B208" s="847" t="s">
        <v>3432</v>
      </c>
      <c r="C208" s="927" t="s">
        <v>3545</v>
      </c>
    </row>
    <row r="209" spans="1:3">
      <c r="A209" s="846" t="s">
        <v>3433</v>
      </c>
      <c r="B209" s="849" t="s">
        <v>3434</v>
      </c>
      <c r="C209" s="926"/>
    </row>
    <row r="210" spans="1:3">
      <c r="A210" s="846" t="s">
        <v>3435</v>
      </c>
      <c r="B210" s="847" t="s">
        <v>3436</v>
      </c>
      <c r="C210" s="926"/>
    </row>
    <row r="211" spans="1:3">
      <c r="A211" s="846" t="s">
        <v>3437</v>
      </c>
      <c r="B211" s="847" t="s">
        <v>3438</v>
      </c>
    </row>
    <row r="212" spans="1:3">
      <c r="A212" s="846" t="s">
        <v>3439</v>
      </c>
      <c r="B212" s="849" t="s">
        <v>3440</v>
      </c>
      <c r="C212" s="926"/>
    </row>
    <row r="213" spans="1:3">
      <c r="A213" s="846" t="s">
        <v>3441</v>
      </c>
      <c r="B213" s="849" t="s">
        <v>3442</v>
      </c>
    </row>
    <row r="214" spans="1:3">
      <c r="A214" s="846" t="s">
        <v>3443</v>
      </c>
      <c r="B214" s="847" t="s">
        <v>3444</v>
      </c>
      <c r="C214" s="927" t="s">
        <v>3545</v>
      </c>
    </row>
    <row r="215" spans="1:3">
      <c r="A215" s="846" t="s">
        <v>3445</v>
      </c>
      <c r="B215" s="849" t="s">
        <v>3446</v>
      </c>
    </row>
    <row r="216" spans="1:3">
      <c r="A216" s="846" t="s">
        <v>852</v>
      </c>
      <c r="B216" s="847" t="s">
        <v>853</v>
      </c>
    </row>
    <row r="217" spans="1:3">
      <c r="A217" s="846" t="s">
        <v>3447</v>
      </c>
      <c r="B217" s="847" t="s">
        <v>3448</v>
      </c>
      <c r="C217" s="927" t="s">
        <v>3545</v>
      </c>
    </row>
    <row r="218" spans="1:3">
      <c r="A218" s="846" t="s">
        <v>3449</v>
      </c>
      <c r="B218" s="847" t="s">
        <v>3450</v>
      </c>
      <c r="C218" s="926"/>
    </row>
    <row r="219" spans="1:3">
      <c r="A219" s="846" t="s">
        <v>3451</v>
      </c>
      <c r="B219" s="849" t="s">
        <v>3452</v>
      </c>
    </row>
    <row r="220" spans="1:3">
      <c r="A220" s="846" t="s">
        <v>3449</v>
      </c>
      <c r="B220" s="849" t="s">
        <v>3453</v>
      </c>
      <c r="C220" s="927" t="s">
        <v>3545</v>
      </c>
    </row>
    <row r="221" spans="1:3">
      <c r="A221" s="846" t="s">
        <v>3454</v>
      </c>
      <c r="B221" s="849" t="s">
        <v>3455</v>
      </c>
    </row>
    <row r="222" spans="1:3">
      <c r="A222" s="846" t="s">
        <v>3456</v>
      </c>
      <c r="B222" s="849" t="s">
        <v>3457</v>
      </c>
    </row>
    <row r="223" spans="1:3">
      <c r="A223" s="846" t="s">
        <v>3458</v>
      </c>
      <c r="B223" s="849" t="s">
        <v>3459</v>
      </c>
      <c r="C223" s="926"/>
    </row>
    <row r="224" spans="1:3">
      <c r="A224" s="846" t="s">
        <v>3460</v>
      </c>
      <c r="B224" s="847" t="s">
        <v>3461</v>
      </c>
      <c r="C224" s="927" t="s">
        <v>3545</v>
      </c>
    </row>
    <row r="225" spans="1:3">
      <c r="A225" s="846" t="s">
        <v>3462</v>
      </c>
      <c r="B225" s="849" t="s">
        <v>3463</v>
      </c>
      <c r="C225" s="926"/>
    </row>
    <row r="226" spans="1:3">
      <c r="A226" s="431" t="s">
        <v>3464</v>
      </c>
      <c r="B226" s="167" t="s">
        <v>3465</v>
      </c>
      <c r="C226" s="926"/>
    </row>
    <row r="227" spans="1:3">
      <c r="A227" s="846" t="s">
        <v>3466</v>
      </c>
      <c r="B227" s="847" t="s">
        <v>3467</v>
      </c>
      <c r="C227" s="926"/>
    </row>
    <row r="228" spans="1:3">
      <c r="A228" s="846" t="s">
        <v>854</v>
      </c>
      <c r="B228" s="847" t="s">
        <v>855</v>
      </c>
    </row>
    <row r="229" spans="1:3">
      <c r="A229" s="846" t="s">
        <v>824</v>
      </c>
      <c r="B229" s="846" t="s">
        <v>824</v>
      </c>
    </row>
  </sheetData>
  <mergeCells count="1">
    <mergeCell ref="A2:C2"/>
  </mergeCells>
  <phoneticPr fontId="7" type="noConversion"/>
  <pageMargins left="0.75" right="0.75" top="1" bottom="1" header="0.5" footer="0.5"/>
  <pageSetup paperSize="9" orientation="portrait" horizontalDpi="4294967294"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65"/>
  <sheetViews>
    <sheetView view="pageBreakPreview" zoomScaleNormal="100" zoomScaleSheetLayoutView="100" workbookViewId="0">
      <selection sqref="A1:C1"/>
    </sheetView>
  </sheetViews>
  <sheetFormatPr defaultColWidth="9.109375" defaultRowHeight="13.2"/>
  <cols>
    <col min="1" max="1" width="26.109375" style="330" customWidth="1"/>
    <col min="2" max="2" width="22.6640625" style="330" customWidth="1"/>
    <col min="3" max="3" width="37.88671875" style="330" customWidth="1"/>
    <col min="4" max="16384" width="9.109375" style="3"/>
  </cols>
  <sheetData>
    <row r="1" spans="1:3">
      <c r="A1" s="1106" t="s">
        <v>856</v>
      </c>
      <c r="B1" s="1106"/>
      <c r="C1" s="1106"/>
    </row>
    <row r="2" spans="1:3" ht="15">
      <c r="A2" s="1107" t="s">
        <v>857</v>
      </c>
      <c r="B2" s="1104"/>
      <c r="C2" s="1104"/>
    </row>
    <row r="3" spans="1:3" ht="13.8">
      <c r="A3" s="1108" t="s">
        <v>858</v>
      </c>
      <c r="B3" s="1108"/>
      <c r="C3" s="1108"/>
    </row>
    <row r="4" spans="1:3" ht="13.8">
      <c r="A4" s="1108" t="s">
        <v>859</v>
      </c>
      <c r="B4" s="1108"/>
      <c r="C4" s="1108"/>
    </row>
    <row r="5" spans="1:3" ht="42" customHeight="1">
      <c r="A5" s="1108" t="s">
        <v>860</v>
      </c>
      <c r="B5" s="1108"/>
      <c r="C5" s="1108"/>
    </row>
    <row r="6" spans="1:3" ht="21.75" customHeight="1">
      <c r="A6" s="309"/>
      <c r="B6" s="309"/>
      <c r="C6" s="309"/>
    </row>
    <row r="7" spans="1:3">
      <c r="A7" s="731" t="s">
        <v>861</v>
      </c>
    </row>
    <row r="8" spans="1:3">
      <c r="A8" s="1109" t="s">
        <v>862</v>
      </c>
      <c r="B8" s="1104"/>
      <c r="C8" s="1104"/>
    </row>
    <row r="9" spans="1:3">
      <c r="A9" s="732"/>
      <c r="B9" s="731"/>
      <c r="C9" s="731"/>
    </row>
    <row r="10" spans="1:3">
      <c r="A10" s="1104" t="s">
        <v>863</v>
      </c>
      <c r="B10" s="1104"/>
      <c r="C10" s="1104"/>
    </row>
    <row r="11" spans="1:3">
      <c r="A11" s="732" t="s">
        <v>864</v>
      </c>
      <c r="B11" s="731"/>
      <c r="C11" s="731"/>
    </row>
    <row r="12" spans="1:3">
      <c r="A12" s="732"/>
      <c r="B12" s="731"/>
      <c r="C12" s="731"/>
    </row>
    <row r="13" spans="1:3" ht="43.5" customHeight="1">
      <c r="A13" s="1105" t="s">
        <v>865</v>
      </c>
      <c r="B13" s="1105"/>
      <c r="C13" s="1105"/>
    </row>
    <row r="14" spans="1:3">
      <c r="A14" s="731" t="s">
        <v>866</v>
      </c>
    </row>
    <row r="16" spans="1:3" ht="13.8">
      <c r="A16" s="48" t="s">
        <v>867</v>
      </c>
      <c r="B16" s="48" t="s">
        <v>868</v>
      </c>
      <c r="C16" s="310" t="s">
        <v>869</v>
      </c>
    </row>
    <row r="17" spans="1:3" ht="13.8">
      <c r="A17" s="48"/>
      <c r="B17" s="48"/>
      <c r="C17" s="310"/>
    </row>
    <row r="18" spans="1:3" ht="13.8">
      <c r="A18" s="311" t="s">
        <v>870</v>
      </c>
    </row>
    <row r="19" spans="1:3" ht="26.4">
      <c r="A19" s="47" t="s">
        <v>871</v>
      </c>
      <c r="B19" s="330" t="s">
        <v>872</v>
      </c>
      <c r="C19" s="330" t="s">
        <v>873</v>
      </c>
    </row>
    <row r="20" spans="1:3">
      <c r="A20" s="47" t="s">
        <v>874</v>
      </c>
      <c r="B20" s="330" t="s">
        <v>875</v>
      </c>
      <c r="C20" s="330" t="s">
        <v>876</v>
      </c>
    </row>
    <row r="21" spans="1:3">
      <c r="A21" s="47" t="s">
        <v>877</v>
      </c>
      <c r="B21" s="330" t="s">
        <v>878</v>
      </c>
      <c r="C21" s="330" t="s">
        <v>879</v>
      </c>
    </row>
    <row r="22" spans="1:3" ht="52.8">
      <c r="A22" s="47" t="s">
        <v>880</v>
      </c>
      <c r="B22" s="330" t="s">
        <v>881</v>
      </c>
      <c r="C22" s="330" t="s">
        <v>882</v>
      </c>
    </row>
    <row r="23" spans="1:3" ht="26.4">
      <c r="A23" s="47" t="s">
        <v>883</v>
      </c>
      <c r="B23" s="330" t="s">
        <v>884</v>
      </c>
      <c r="C23" s="330" t="s">
        <v>885</v>
      </c>
    </row>
    <row r="24" spans="1:3">
      <c r="A24" s="47" t="s">
        <v>886</v>
      </c>
      <c r="B24" s="330" t="s">
        <v>887</v>
      </c>
      <c r="C24" s="330" t="s">
        <v>888</v>
      </c>
    </row>
    <row r="25" spans="1:3">
      <c r="A25" s="47" t="s">
        <v>889</v>
      </c>
      <c r="B25" s="330" t="s">
        <v>890</v>
      </c>
      <c r="C25" s="330" t="s">
        <v>891</v>
      </c>
    </row>
    <row r="26" spans="1:3">
      <c r="A26" s="312"/>
    </row>
    <row r="27" spans="1:3" ht="13.8">
      <c r="A27" s="311" t="s">
        <v>892</v>
      </c>
    </row>
    <row r="28" spans="1:3">
      <c r="A28" s="47" t="s">
        <v>893</v>
      </c>
      <c r="B28" s="330" t="s">
        <v>894</v>
      </c>
      <c r="C28" s="330" t="s">
        <v>895</v>
      </c>
    </row>
    <row r="29" spans="1:3" ht="52.8">
      <c r="A29" s="47" t="s">
        <v>896</v>
      </c>
      <c r="B29" s="330" t="s">
        <v>897</v>
      </c>
      <c r="C29" s="330" t="s">
        <v>898</v>
      </c>
    </row>
    <row r="30" spans="1:3" ht="26.4">
      <c r="A30" s="47" t="s">
        <v>899</v>
      </c>
      <c r="B30" s="330" t="s">
        <v>900</v>
      </c>
      <c r="C30" s="330" t="s">
        <v>901</v>
      </c>
    </row>
    <row r="31" spans="1:3" ht="79.2">
      <c r="A31" s="47" t="s">
        <v>902</v>
      </c>
      <c r="B31" s="330" t="s">
        <v>903</v>
      </c>
      <c r="C31" s="3" t="s">
        <v>904</v>
      </c>
    </row>
    <row r="32" spans="1:3">
      <c r="A32" s="47" t="s">
        <v>905</v>
      </c>
      <c r="B32" s="330" t="s">
        <v>906</v>
      </c>
      <c r="C32" s="330" t="s">
        <v>895</v>
      </c>
    </row>
    <row r="33" spans="1:3" ht="26.4">
      <c r="A33" s="47" t="s">
        <v>907</v>
      </c>
      <c r="B33" s="330" t="s">
        <v>908</v>
      </c>
      <c r="C33" s="330" t="s">
        <v>909</v>
      </c>
    </row>
    <row r="34" spans="1:3" ht="39.6">
      <c r="A34" s="47" t="s">
        <v>910</v>
      </c>
      <c r="B34" s="330" t="s">
        <v>911</v>
      </c>
      <c r="C34" s="330" t="s">
        <v>912</v>
      </c>
    </row>
    <row r="35" spans="1:3">
      <c r="A35" s="47" t="s">
        <v>913</v>
      </c>
      <c r="B35" s="330" t="s">
        <v>911</v>
      </c>
      <c r="C35" s="3" t="s">
        <v>914</v>
      </c>
    </row>
    <row r="36" spans="1:3">
      <c r="A36" s="47" t="s">
        <v>915</v>
      </c>
      <c r="B36" s="330" t="s">
        <v>911</v>
      </c>
      <c r="C36" s="3" t="s">
        <v>916</v>
      </c>
    </row>
    <row r="37" spans="1:3">
      <c r="A37" s="47" t="s">
        <v>917</v>
      </c>
      <c r="B37" s="330" t="s">
        <v>918</v>
      </c>
      <c r="C37" s="330" t="s">
        <v>895</v>
      </c>
    </row>
    <row r="38" spans="1:3">
      <c r="A38" s="47" t="s">
        <v>919</v>
      </c>
      <c r="B38" s="330" t="s">
        <v>920</v>
      </c>
      <c r="C38" s="330" t="s">
        <v>921</v>
      </c>
    </row>
    <row r="39" spans="1:3">
      <c r="A39" s="47" t="s">
        <v>922</v>
      </c>
      <c r="B39" s="330" t="s">
        <v>923</v>
      </c>
      <c r="C39" s="330" t="s">
        <v>924</v>
      </c>
    </row>
    <row r="40" spans="1:3">
      <c r="C40" s="330" t="s">
        <v>925</v>
      </c>
    </row>
    <row r="41" spans="1:3" ht="26.4">
      <c r="A41" s="47" t="s">
        <v>926</v>
      </c>
      <c r="B41" s="330" t="s">
        <v>927</v>
      </c>
      <c r="C41" s="330" t="s">
        <v>873</v>
      </c>
    </row>
    <row r="42" spans="1:3" ht="26.4">
      <c r="A42" s="47" t="s">
        <v>928</v>
      </c>
      <c r="B42" s="330" t="s">
        <v>929</v>
      </c>
      <c r="C42" s="330" t="s">
        <v>930</v>
      </c>
    </row>
    <row r="43" spans="1:3">
      <c r="A43" s="47" t="s">
        <v>931</v>
      </c>
      <c r="B43" s="330" t="s">
        <v>932</v>
      </c>
      <c r="C43" s="330" t="s">
        <v>933</v>
      </c>
    </row>
    <row r="44" spans="1:3" ht="66">
      <c r="A44" s="47" t="s">
        <v>934</v>
      </c>
      <c r="B44" s="330" t="s">
        <v>935</v>
      </c>
      <c r="C44" s="330" t="s">
        <v>936</v>
      </c>
    </row>
    <row r="45" spans="1:3">
      <c r="A45" s="47" t="s">
        <v>937</v>
      </c>
      <c r="B45" s="330" t="s">
        <v>938</v>
      </c>
      <c r="C45" s="330" t="s">
        <v>939</v>
      </c>
    </row>
    <row r="46" spans="1:3" ht="26.4">
      <c r="A46" s="47"/>
      <c r="C46" s="330" t="s">
        <v>940</v>
      </c>
    </row>
    <row r="47" spans="1:3" ht="26.4">
      <c r="A47" s="47" t="s">
        <v>941</v>
      </c>
      <c r="B47" s="330" t="s">
        <v>942</v>
      </c>
      <c r="C47" s="330" t="s">
        <v>873</v>
      </c>
    </row>
    <row r="48" spans="1:3">
      <c r="A48" s="47" t="s">
        <v>943</v>
      </c>
      <c r="B48" s="330" t="s">
        <v>944</v>
      </c>
      <c r="C48" s="330" t="s">
        <v>945</v>
      </c>
    </row>
    <row r="49" spans="1:3" ht="26.4">
      <c r="A49" s="47" t="s">
        <v>946</v>
      </c>
      <c r="B49" s="330" t="s">
        <v>947</v>
      </c>
      <c r="C49" s="330" t="s">
        <v>948</v>
      </c>
    </row>
    <row r="50" spans="1:3" ht="26.4">
      <c r="C50" s="330" t="s">
        <v>949</v>
      </c>
    </row>
    <row r="51" spans="1:3">
      <c r="A51" s="47" t="s">
        <v>950</v>
      </c>
      <c r="B51" s="330" t="s">
        <v>951</v>
      </c>
    </row>
    <row r="52" spans="1:3">
      <c r="A52" s="47" t="s">
        <v>952</v>
      </c>
      <c r="B52" s="330" t="s">
        <v>953</v>
      </c>
    </row>
    <row r="53" spans="1:3">
      <c r="A53" s="47" t="s">
        <v>954</v>
      </c>
      <c r="B53" s="330" t="s">
        <v>955</v>
      </c>
    </row>
    <row r="54" spans="1:3">
      <c r="A54" s="47" t="s">
        <v>956</v>
      </c>
      <c r="B54" s="330" t="s">
        <v>957</v>
      </c>
    </row>
    <row r="55" spans="1:3">
      <c r="A55" s="47" t="s">
        <v>958</v>
      </c>
      <c r="B55" s="330" t="s">
        <v>959</v>
      </c>
    </row>
    <row r="57" spans="1:3" ht="13.8">
      <c r="A57" s="311" t="s">
        <v>960</v>
      </c>
    </row>
    <row r="58" spans="1:3" ht="26.4">
      <c r="A58" s="47" t="s">
        <v>961</v>
      </c>
      <c r="B58" s="313"/>
      <c r="C58" s="313" t="s">
        <v>962</v>
      </c>
    </row>
    <row r="59" spans="1:3" ht="26.4">
      <c r="A59" s="47" t="s">
        <v>963</v>
      </c>
      <c r="B59" s="313" t="s">
        <v>964</v>
      </c>
      <c r="C59" s="313" t="s">
        <v>965</v>
      </c>
    </row>
    <row r="60" spans="1:3">
      <c r="A60" s="47" t="s">
        <v>966</v>
      </c>
      <c r="B60" s="330" t="s">
        <v>967</v>
      </c>
      <c r="C60" s="330" t="s">
        <v>968</v>
      </c>
    </row>
    <row r="61" spans="1:3" ht="26.4">
      <c r="A61" s="47" t="s">
        <v>969</v>
      </c>
      <c r="B61" s="330" t="s">
        <v>970</v>
      </c>
      <c r="C61" s="330" t="s">
        <v>971</v>
      </c>
    </row>
    <row r="62" spans="1:3">
      <c r="A62" s="47" t="s">
        <v>972</v>
      </c>
      <c r="B62" s="330" t="s">
        <v>973</v>
      </c>
      <c r="C62" s="330" t="s">
        <v>974</v>
      </c>
    </row>
    <row r="63" spans="1:3">
      <c r="A63" s="47" t="s">
        <v>975</v>
      </c>
      <c r="B63" s="330" t="s">
        <v>976</v>
      </c>
      <c r="C63" s="330" t="s">
        <v>977</v>
      </c>
    </row>
    <row r="64" spans="1:3">
      <c r="A64" s="47" t="s">
        <v>978</v>
      </c>
      <c r="B64" s="330" t="s">
        <v>979</v>
      </c>
      <c r="C64" s="731" t="s">
        <v>980</v>
      </c>
    </row>
    <row r="65" spans="1:3">
      <c r="A65" s="47" t="s">
        <v>981</v>
      </c>
      <c r="B65" s="330" t="s">
        <v>982</v>
      </c>
      <c r="C65" s="330" t="s">
        <v>980</v>
      </c>
    </row>
  </sheetData>
  <mergeCells count="8">
    <mergeCell ref="A10:C10"/>
    <mergeCell ref="A13:C13"/>
    <mergeCell ref="A1:C1"/>
    <mergeCell ref="A2:C2"/>
    <mergeCell ref="A3:C3"/>
    <mergeCell ref="A4:C4"/>
    <mergeCell ref="A5:C5"/>
    <mergeCell ref="A8:C8"/>
  </mergeCells>
  <hyperlinks>
    <hyperlink ref="A8" r:id="rId1" xr:uid="{00000000-0004-0000-1000-000000000000}"/>
    <hyperlink ref="A11" r:id="rId2" xr:uid="{00000000-0004-0000-1000-000001000000}"/>
  </hyperlinks>
  <pageMargins left="0.7" right="0.7" top="0.75" bottom="0.75" header="0.3" footer="0.3"/>
  <pageSetup paperSize="9" orientation="portrait"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9"/>
  <sheetViews>
    <sheetView view="pageBreakPreview" zoomScaleNormal="100" zoomScaleSheetLayoutView="100" workbookViewId="0"/>
  </sheetViews>
  <sheetFormatPr defaultColWidth="9.109375" defaultRowHeight="13.8"/>
  <cols>
    <col min="1" max="1" width="11.44140625" style="1" customWidth="1"/>
    <col min="2" max="2" width="46.6640625" style="1" customWidth="1"/>
    <col min="3" max="3" width="19.44140625" style="1" customWidth="1"/>
    <col min="4" max="16384" width="9.109375" style="1"/>
  </cols>
  <sheetData>
    <row r="1" spans="1:2">
      <c r="A1" s="46" t="s">
        <v>983</v>
      </c>
      <c r="B1" s="46" t="s">
        <v>984</v>
      </c>
    </row>
    <row r="3" spans="1:2">
      <c r="A3" s="431" t="s">
        <v>985</v>
      </c>
      <c r="B3" s="431"/>
    </row>
    <row r="4" spans="1:2">
      <c r="A4" s="431" t="s">
        <v>986</v>
      </c>
      <c r="B4" s="431"/>
    </row>
    <row r="5" spans="1:2">
      <c r="A5" s="431" t="s">
        <v>987</v>
      </c>
      <c r="B5" s="431"/>
    </row>
    <row r="6" spans="1:2">
      <c r="A6" s="50" t="s">
        <v>988</v>
      </c>
      <c r="B6" s="431"/>
    </row>
    <row r="7" spans="1:2">
      <c r="A7" s="50" t="s">
        <v>989</v>
      </c>
      <c r="B7" s="431"/>
    </row>
    <row r="8" spans="1:2">
      <c r="A8" s="442" t="s">
        <v>990</v>
      </c>
      <c r="B8" s="431"/>
    </row>
    <row r="9" spans="1:2">
      <c r="A9" s="442"/>
      <c r="B9" s="431"/>
    </row>
  </sheetData>
  <phoneticPr fontId="7"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619C2-0D45-4FF1-B780-9D18BAAFA57A}">
  <dimension ref="A1:H501"/>
  <sheetViews>
    <sheetView view="pageBreakPreview" zoomScaleNormal="75" zoomScaleSheetLayoutView="100" workbookViewId="0">
      <selection activeCell="E29" sqref="E29"/>
    </sheetView>
  </sheetViews>
  <sheetFormatPr defaultColWidth="8" defaultRowHeight="13.8"/>
  <cols>
    <col min="1" max="1" width="7.5546875" style="219" customWidth="1"/>
    <col min="2" max="2" width="71.6640625" style="203" customWidth="1"/>
    <col min="3" max="3" width="7.5546875" style="194" customWidth="1"/>
    <col min="4" max="4" width="12.88671875" style="201" customWidth="1"/>
    <col min="5" max="5" width="8" style="207"/>
    <col min="6" max="6" width="44.109375" style="207" bestFit="1" customWidth="1"/>
    <col min="7" max="7" width="11" style="207" customWidth="1"/>
    <col min="8" max="8" width="32.5546875" style="207" hidden="1" customWidth="1"/>
    <col min="9" max="16384" width="8" style="207"/>
  </cols>
  <sheetData>
    <row r="1" spans="1:4">
      <c r="A1" s="219" t="s">
        <v>994</v>
      </c>
      <c r="B1" s="220"/>
      <c r="C1" s="221"/>
      <c r="D1" s="222"/>
    </row>
    <row r="2" spans="1:4" ht="33.75" customHeight="1">
      <c r="A2" s="1110" t="s">
        <v>991</v>
      </c>
      <c r="B2" s="1111"/>
      <c r="C2" s="1111"/>
      <c r="D2" s="1111"/>
    </row>
    <row r="3" spans="1:4" ht="43.5" customHeight="1">
      <c r="A3" s="212" t="s">
        <v>992</v>
      </c>
      <c r="B3" s="213" t="s">
        <v>622</v>
      </c>
      <c r="C3" s="214" t="s">
        <v>993</v>
      </c>
      <c r="D3" s="213" t="s">
        <v>766</v>
      </c>
    </row>
    <row r="4" spans="1:4" ht="20.100000000000001" customHeight="1">
      <c r="A4" s="688"/>
      <c r="B4" s="689" t="s">
        <v>995</v>
      </c>
      <c r="C4" s="690"/>
      <c r="D4" s="691"/>
    </row>
    <row r="5" spans="1:4" ht="43.5" customHeight="1">
      <c r="A5" s="647">
        <v>1</v>
      </c>
      <c r="B5" s="651" t="s">
        <v>996</v>
      </c>
      <c r="C5" s="648"/>
      <c r="D5" s="649"/>
    </row>
    <row r="6" spans="1:4" ht="27.6">
      <c r="A6" s="215">
        <v>1.1000000000000001</v>
      </c>
      <c r="B6" s="216" t="s">
        <v>997</v>
      </c>
      <c r="C6" s="217"/>
      <c r="D6" s="218"/>
    </row>
    <row r="7" spans="1:4">
      <c r="A7" s="223" t="s">
        <v>47</v>
      </c>
      <c r="B7" s="200"/>
      <c r="C7" s="196"/>
      <c r="D7" s="206"/>
    </row>
    <row r="8" spans="1:4">
      <c r="A8" s="224" t="s">
        <v>48</v>
      </c>
      <c r="B8" s="197"/>
      <c r="C8" s="198"/>
      <c r="D8" s="199"/>
    </row>
    <row r="9" spans="1:4">
      <c r="A9" s="224" t="s">
        <v>49</v>
      </c>
      <c r="B9" s="197"/>
      <c r="C9" s="198"/>
      <c r="D9" s="199"/>
    </row>
    <row r="10" spans="1:4">
      <c r="A10" s="224" t="s">
        <v>50</v>
      </c>
      <c r="B10" s="197"/>
      <c r="C10" s="198"/>
      <c r="D10" s="199"/>
    </row>
    <row r="11" spans="1:4">
      <c r="A11" s="224" t="s">
        <v>51</v>
      </c>
      <c r="B11" s="197"/>
      <c r="C11" s="198"/>
      <c r="D11" s="199"/>
    </row>
    <row r="12" spans="1:4">
      <c r="A12" s="193"/>
    </row>
    <row r="13" spans="1:4" ht="27.6">
      <c r="A13" s="215">
        <v>1.2</v>
      </c>
      <c r="B13" s="216" t="s">
        <v>998</v>
      </c>
      <c r="C13" s="225"/>
      <c r="D13" s="226"/>
    </row>
    <row r="14" spans="1:4">
      <c r="A14" s="224" t="s">
        <v>47</v>
      </c>
      <c r="B14" s="195"/>
      <c r="C14" s="198"/>
      <c r="D14" s="199"/>
    </row>
    <row r="15" spans="1:4">
      <c r="A15" s="224" t="s">
        <v>48</v>
      </c>
      <c r="B15" s="197"/>
      <c r="C15" s="198"/>
      <c r="D15" s="199"/>
    </row>
    <row r="16" spans="1:4">
      <c r="A16" s="224" t="s">
        <v>49</v>
      </c>
      <c r="B16" s="197"/>
      <c r="C16" s="198"/>
      <c r="D16" s="199"/>
    </row>
    <row r="17" spans="1:4">
      <c r="A17" s="224" t="s">
        <v>50</v>
      </c>
      <c r="B17" s="197"/>
      <c r="C17" s="198"/>
      <c r="D17" s="199"/>
    </row>
    <row r="18" spans="1:4">
      <c r="A18" s="224" t="s">
        <v>51</v>
      </c>
      <c r="B18" s="197"/>
      <c r="C18" s="198"/>
      <c r="D18" s="199"/>
    </row>
    <row r="19" spans="1:4">
      <c r="A19" s="193"/>
    </row>
    <row r="20" spans="1:4" ht="27.6">
      <c r="A20" s="215">
        <v>1.3</v>
      </c>
      <c r="B20" s="216" t="s">
        <v>999</v>
      </c>
      <c r="C20" s="225"/>
      <c r="D20" s="226"/>
    </row>
    <row r="21" spans="1:4" ht="55.2">
      <c r="A21" s="215"/>
      <c r="B21" s="654" t="s">
        <v>1000</v>
      </c>
      <c r="C21" s="225"/>
      <c r="D21" s="226"/>
    </row>
    <row r="22" spans="1:4">
      <c r="A22" s="224" t="s">
        <v>47</v>
      </c>
      <c r="B22" s="195"/>
      <c r="C22" s="198"/>
      <c r="D22" s="199"/>
    </row>
    <row r="23" spans="1:4">
      <c r="A23" s="224" t="s">
        <v>48</v>
      </c>
      <c r="B23" s="197"/>
      <c r="C23" s="198"/>
      <c r="D23" s="199"/>
    </row>
    <row r="24" spans="1:4">
      <c r="A24" s="224" t="s">
        <v>49</v>
      </c>
      <c r="B24" s="197"/>
      <c r="C24" s="198"/>
      <c r="D24" s="199"/>
    </row>
    <row r="25" spans="1:4">
      <c r="A25" s="224" t="s">
        <v>50</v>
      </c>
      <c r="B25" s="197"/>
      <c r="C25" s="198"/>
      <c r="D25" s="199"/>
    </row>
    <row r="26" spans="1:4">
      <c r="A26" s="224" t="s">
        <v>51</v>
      </c>
      <c r="B26" s="197"/>
      <c r="C26" s="198"/>
      <c r="D26" s="199"/>
    </row>
    <row r="27" spans="1:4">
      <c r="A27" s="193"/>
    </row>
    <row r="28" spans="1:4">
      <c r="A28" s="215">
        <v>1.4</v>
      </c>
      <c r="B28" s="216" t="s">
        <v>1001</v>
      </c>
      <c r="C28" s="225"/>
      <c r="D28" s="226"/>
    </row>
    <row r="29" spans="1:4">
      <c r="A29" s="224" t="s">
        <v>47</v>
      </c>
      <c r="B29" s="197"/>
      <c r="C29" s="198"/>
      <c r="D29" s="199"/>
    </row>
    <row r="30" spans="1:4">
      <c r="A30" s="224" t="s">
        <v>48</v>
      </c>
      <c r="B30" s="197"/>
      <c r="C30" s="198"/>
      <c r="D30" s="199"/>
    </row>
    <row r="31" spans="1:4">
      <c r="A31" s="224" t="s">
        <v>49</v>
      </c>
      <c r="B31" s="197"/>
      <c r="C31" s="198"/>
      <c r="D31" s="199"/>
    </row>
    <row r="32" spans="1:4">
      <c r="A32" s="224" t="s">
        <v>50</v>
      </c>
      <c r="B32" s="197"/>
      <c r="C32" s="198"/>
      <c r="D32" s="199"/>
    </row>
    <row r="33" spans="1:4">
      <c r="A33" s="224" t="s">
        <v>51</v>
      </c>
      <c r="B33" s="197"/>
      <c r="C33" s="198"/>
      <c r="D33" s="199"/>
    </row>
    <row r="34" spans="1:4">
      <c r="A34" s="193"/>
      <c r="B34" s="197"/>
    </row>
    <row r="35" spans="1:4" ht="41.4">
      <c r="A35" s="733">
        <v>1.5</v>
      </c>
      <c r="B35" s="227" t="s">
        <v>1002</v>
      </c>
      <c r="C35" s="228"/>
      <c r="D35" s="229"/>
    </row>
    <row r="36" spans="1:4">
      <c r="A36" s="224" t="s">
        <v>47</v>
      </c>
      <c r="B36" s="197"/>
      <c r="C36" s="198"/>
      <c r="D36" s="199"/>
    </row>
    <row r="37" spans="1:4">
      <c r="A37" s="224" t="s">
        <v>48</v>
      </c>
      <c r="B37" s="197"/>
      <c r="C37" s="198"/>
      <c r="D37" s="199"/>
    </row>
    <row r="38" spans="1:4">
      <c r="A38" s="224" t="s">
        <v>49</v>
      </c>
      <c r="B38" s="197"/>
      <c r="C38" s="198"/>
      <c r="D38" s="199"/>
    </row>
    <row r="39" spans="1:4">
      <c r="A39" s="224" t="s">
        <v>50</v>
      </c>
      <c r="B39" s="197"/>
      <c r="C39" s="198"/>
      <c r="D39" s="199"/>
    </row>
    <row r="40" spans="1:4">
      <c r="A40" s="224" t="s">
        <v>51</v>
      </c>
      <c r="B40" s="197"/>
      <c r="C40" s="198"/>
      <c r="D40" s="199"/>
    </row>
    <row r="41" spans="1:4">
      <c r="A41" s="193"/>
    </row>
    <row r="42" spans="1:4" ht="20.399999999999999" customHeight="1">
      <c r="A42" s="652">
        <v>2</v>
      </c>
      <c r="B42" s="653" t="s">
        <v>1003</v>
      </c>
      <c r="C42" s="225"/>
      <c r="D42" s="226"/>
    </row>
    <row r="43" spans="1:4" ht="151.80000000000001">
      <c r="A43" s="733">
        <v>2.1</v>
      </c>
      <c r="B43" s="227" t="s">
        <v>1004</v>
      </c>
      <c r="C43" s="228"/>
      <c r="D43" s="229"/>
    </row>
    <row r="44" spans="1:4" ht="104.1" customHeight="1">
      <c r="A44" s="733"/>
      <c r="B44" s="650" t="s">
        <v>1005</v>
      </c>
      <c r="C44" s="228"/>
      <c r="D44" s="229"/>
    </row>
    <row r="45" spans="1:4">
      <c r="A45" s="224" t="s">
        <v>47</v>
      </c>
      <c r="B45" s="195"/>
      <c r="C45" s="198"/>
      <c r="D45" s="199"/>
    </row>
    <row r="46" spans="1:4">
      <c r="A46" s="224" t="s">
        <v>48</v>
      </c>
      <c r="B46" s="195"/>
      <c r="C46" s="198"/>
      <c r="D46" s="199"/>
    </row>
    <row r="47" spans="1:4">
      <c r="A47" s="224" t="s">
        <v>49</v>
      </c>
      <c r="B47" s="195"/>
      <c r="C47" s="198"/>
      <c r="D47" s="199"/>
    </row>
    <row r="48" spans="1:4">
      <c r="A48" s="224" t="s">
        <v>50</v>
      </c>
      <c r="B48" s="195"/>
      <c r="C48" s="198"/>
      <c r="D48" s="199"/>
    </row>
    <row r="49" spans="1:4">
      <c r="A49" s="224" t="s">
        <v>51</v>
      </c>
      <c r="B49" s="195"/>
      <c r="C49" s="198"/>
      <c r="D49" s="199"/>
    </row>
    <row r="50" spans="1:4" ht="27.6">
      <c r="A50" s="733"/>
      <c r="B50" s="227" t="s">
        <v>1006</v>
      </c>
      <c r="C50" s="228"/>
      <c r="D50" s="229"/>
    </row>
    <row r="51" spans="1:4">
      <c r="A51" s="224" t="s">
        <v>47</v>
      </c>
      <c r="B51" s="195"/>
      <c r="C51" s="198"/>
      <c r="D51" s="199"/>
    </row>
    <row r="52" spans="1:4">
      <c r="A52" s="224" t="s">
        <v>48</v>
      </c>
      <c r="B52" s="195"/>
      <c r="C52" s="198"/>
      <c r="D52" s="199"/>
    </row>
    <row r="53" spans="1:4">
      <c r="A53" s="224" t="s">
        <v>49</v>
      </c>
      <c r="B53" s="195"/>
      <c r="C53" s="198"/>
      <c r="D53" s="199"/>
    </row>
    <row r="54" spans="1:4">
      <c r="A54" s="224" t="s">
        <v>50</v>
      </c>
      <c r="B54" s="195"/>
      <c r="C54" s="198"/>
      <c r="D54" s="199"/>
    </row>
    <row r="55" spans="1:4">
      <c r="A55" s="224" t="s">
        <v>51</v>
      </c>
      <c r="B55" s="195"/>
      <c r="C55" s="198"/>
      <c r="D55" s="199"/>
    </row>
    <row r="56" spans="1:4" ht="55.2">
      <c r="A56" s="733"/>
      <c r="B56" s="227" t="s">
        <v>1007</v>
      </c>
      <c r="C56" s="228"/>
      <c r="D56" s="229"/>
    </row>
    <row r="57" spans="1:4" ht="41.4">
      <c r="A57" s="733"/>
      <c r="B57" s="650" t="s">
        <v>1008</v>
      </c>
      <c r="C57" s="228"/>
      <c r="D57" s="229"/>
    </row>
    <row r="58" spans="1:4">
      <c r="A58" s="224" t="s">
        <v>47</v>
      </c>
      <c r="B58" s="195"/>
      <c r="C58" s="198"/>
      <c r="D58" s="199"/>
    </row>
    <row r="59" spans="1:4">
      <c r="A59" s="224" t="s">
        <v>48</v>
      </c>
      <c r="B59" s="195"/>
      <c r="C59" s="198"/>
      <c r="D59" s="199"/>
    </row>
    <row r="60" spans="1:4">
      <c r="A60" s="224" t="s">
        <v>49</v>
      </c>
      <c r="B60" s="195"/>
      <c r="C60" s="198"/>
      <c r="D60" s="199"/>
    </row>
    <row r="61" spans="1:4">
      <c r="A61" s="224" t="s">
        <v>50</v>
      </c>
      <c r="B61" s="195"/>
      <c r="C61" s="198"/>
      <c r="D61" s="199"/>
    </row>
    <row r="62" spans="1:4">
      <c r="A62" s="224" t="s">
        <v>51</v>
      </c>
      <c r="B62" s="195"/>
      <c r="C62" s="198"/>
      <c r="D62" s="199"/>
    </row>
    <row r="63" spans="1:4">
      <c r="A63" s="193"/>
    </row>
    <row r="64" spans="1:4" s="658" customFormat="1" ht="27.75" customHeight="1">
      <c r="A64" s="655">
        <v>3</v>
      </c>
      <c r="B64" s="651" t="s">
        <v>1009</v>
      </c>
      <c r="C64" s="656"/>
      <c r="D64" s="657"/>
    </row>
    <row r="65" spans="1:4" ht="27.6">
      <c r="A65" s="733">
        <v>3.1</v>
      </c>
      <c r="B65" s="227" t="s">
        <v>1010</v>
      </c>
      <c r="C65" s="232"/>
      <c r="D65" s="233"/>
    </row>
    <row r="66" spans="1:4" ht="41.4">
      <c r="A66" s="733"/>
      <c r="B66" s="650" t="s">
        <v>1011</v>
      </c>
      <c r="C66" s="232"/>
      <c r="D66" s="233"/>
    </row>
    <row r="67" spans="1:4">
      <c r="A67" s="224" t="s">
        <v>47</v>
      </c>
      <c r="B67" s="197"/>
      <c r="C67" s="198"/>
      <c r="D67" s="199"/>
    </row>
    <row r="68" spans="1:4">
      <c r="A68" s="224" t="s">
        <v>48</v>
      </c>
      <c r="B68" s="197"/>
      <c r="C68" s="198"/>
      <c r="D68" s="199"/>
    </row>
    <row r="69" spans="1:4">
      <c r="A69" s="224" t="s">
        <v>49</v>
      </c>
      <c r="B69" s="197"/>
      <c r="C69" s="198"/>
      <c r="D69" s="199"/>
    </row>
    <row r="70" spans="1:4">
      <c r="A70" s="224" t="s">
        <v>50</v>
      </c>
      <c r="B70" s="197"/>
      <c r="C70" s="198"/>
      <c r="D70" s="199"/>
    </row>
    <row r="71" spans="1:4">
      <c r="A71" s="224" t="s">
        <v>51</v>
      </c>
      <c r="B71" s="197"/>
      <c r="C71" s="198"/>
      <c r="D71" s="199"/>
    </row>
    <row r="72" spans="1:4">
      <c r="A72" s="193"/>
    </row>
    <row r="73" spans="1:4" ht="27.6">
      <c r="A73" s="733">
        <v>3.2</v>
      </c>
      <c r="B73" s="227" t="s">
        <v>1012</v>
      </c>
      <c r="C73" s="232"/>
      <c r="D73" s="233"/>
    </row>
    <row r="74" spans="1:4">
      <c r="A74" s="224"/>
      <c r="B74" s="197"/>
      <c r="C74" s="198"/>
      <c r="D74" s="199"/>
    </row>
    <row r="75" spans="1:4">
      <c r="A75" s="224"/>
      <c r="B75" s="197"/>
      <c r="C75" s="198"/>
      <c r="D75" s="199"/>
    </row>
    <row r="76" spans="1:4">
      <c r="A76" s="224"/>
      <c r="B76" s="197"/>
      <c r="C76" s="198"/>
      <c r="D76" s="199"/>
    </row>
    <row r="77" spans="1:4">
      <c r="A77" s="224"/>
      <c r="B77" s="197"/>
      <c r="C77" s="198"/>
      <c r="D77" s="199"/>
    </row>
    <row r="78" spans="1:4">
      <c r="A78" s="224"/>
      <c r="B78" s="197"/>
      <c r="C78" s="198"/>
      <c r="D78" s="199"/>
    </row>
    <row r="79" spans="1:4">
      <c r="A79" s="193"/>
    </row>
    <row r="80" spans="1:4" ht="15">
      <c r="A80" s="733"/>
      <c r="B80" s="651" t="s">
        <v>1013</v>
      </c>
      <c r="C80" s="232"/>
      <c r="D80" s="233"/>
    </row>
    <row r="81" spans="1:4" ht="55.2">
      <c r="A81" s="733">
        <v>3.3</v>
      </c>
      <c r="B81" s="227" t="s">
        <v>1014</v>
      </c>
      <c r="C81" s="232"/>
      <c r="D81" s="233"/>
    </row>
    <row r="82" spans="1:4" ht="41.4">
      <c r="A82" s="733"/>
      <c r="B82" s="227" t="s">
        <v>1015</v>
      </c>
      <c r="C82" s="232"/>
      <c r="D82" s="233"/>
    </row>
    <row r="83" spans="1:4" ht="96.6">
      <c r="A83" s="733"/>
      <c r="B83" s="650" t="s">
        <v>1016</v>
      </c>
      <c r="C83" s="232"/>
      <c r="D83" s="233"/>
    </row>
    <row r="84" spans="1:4">
      <c r="A84" s="224"/>
      <c r="B84" s="197"/>
      <c r="C84" s="198"/>
      <c r="D84" s="199"/>
    </row>
    <row r="85" spans="1:4">
      <c r="A85" s="224"/>
      <c r="B85" s="197"/>
      <c r="C85" s="198"/>
      <c r="D85" s="199"/>
    </row>
    <row r="86" spans="1:4">
      <c r="A86" s="224"/>
      <c r="B86" s="197"/>
      <c r="C86" s="198"/>
      <c r="D86" s="199"/>
    </row>
    <row r="87" spans="1:4">
      <c r="A87" s="224"/>
      <c r="B87" s="197"/>
      <c r="C87" s="198"/>
      <c r="D87" s="199"/>
    </row>
    <row r="88" spans="1:4">
      <c r="A88" s="224"/>
      <c r="B88" s="197"/>
      <c r="C88" s="198"/>
      <c r="D88" s="199"/>
    </row>
    <row r="89" spans="1:4">
      <c r="A89" s="193"/>
    </row>
    <row r="90" spans="1:4" s="658" customFormat="1" ht="15">
      <c r="A90" s="655">
        <v>4</v>
      </c>
      <c r="B90" s="651" t="s">
        <v>1017</v>
      </c>
      <c r="C90" s="664"/>
      <c r="D90" s="665"/>
    </row>
    <row r="91" spans="1:4" ht="55.2">
      <c r="A91" s="733">
        <v>4.0999999999999996</v>
      </c>
      <c r="B91" s="227" t="s">
        <v>1018</v>
      </c>
      <c r="C91" s="232"/>
      <c r="D91" s="233"/>
    </row>
    <row r="92" spans="1:4">
      <c r="A92" s="224" t="s">
        <v>47</v>
      </c>
      <c r="B92" s="197"/>
      <c r="C92" s="198"/>
      <c r="D92" s="199"/>
    </row>
    <row r="93" spans="1:4">
      <c r="A93" s="224" t="s">
        <v>48</v>
      </c>
      <c r="B93" s="197"/>
      <c r="C93" s="198"/>
      <c r="D93" s="199"/>
    </row>
    <row r="94" spans="1:4">
      <c r="A94" s="224" t="s">
        <v>49</v>
      </c>
      <c r="B94" s="197"/>
      <c r="C94" s="198"/>
      <c r="D94" s="199"/>
    </row>
    <row r="95" spans="1:4">
      <c r="A95" s="224" t="s">
        <v>50</v>
      </c>
      <c r="B95" s="197"/>
      <c r="C95" s="198"/>
      <c r="D95" s="199"/>
    </row>
    <row r="96" spans="1:4">
      <c r="A96" s="224" t="s">
        <v>51</v>
      </c>
      <c r="B96" s="197"/>
      <c r="C96" s="198"/>
      <c r="D96" s="199"/>
    </row>
    <row r="97" spans="1:4">
      <c r="A97" s="193"/>
    </row>
    <row r="98" spans="1:4" ht="55.2">
      <c r="A98" s="215">
        <v>4.2</v>
      </c>
      <c r="B98" s="216" t="s">
        <v>1019</v>
      </c>
      <c r="C98" s="230"/>
      <c r="D98" s="231"/>
    </row>
    <row r="99" spans="1:4">
      <c r="A99" s="224" t="s">
        <v>47</v>
      </c>
      <c r="B99" s="197"/>
      <c r="C99" s="198"/>
      <c r="D99" s="199"/>
    </row>
    <row r="100" spans="1:4">
      <c r="A100" s="224" t="s">
        <v>48</v>
      </c>
      <c r="B100" s="197"/>
      <c r="C100" s="198"/>
      <c r="D100" s="199"/>
    </row>
    <row r="101" spans="1:4">
      <c r="A101" s="224" t="s">
        <v>49</v>
      </c>
      <c r="B101" s="197"/>
      <c r="C101" s="198"/>
      <c r="D101" s="199"/>
    </row>
    <row r="102" spans="1:4">
      <c r="A102" s="224" t="s">
        <v>50</v>
      </c>
      <c r="B102" s="197"/>
      <c r="C102" s="198"/>
      <c r="D102" s="199"/>
    </row>
    <row r="103" spans="1:4">
      <c r="A103" s="224" t="s">
        <v>51</v>
      </c>
      <c r="B103" s="197"/>
      <c r="C103" s="198"/>
      <c r="D103" s="199"/>
    </row>
    <row r="104" spans="1:4" ht="41.4">
      <c r="A104" s="215"/>
      <c r="B104" s="216" t="s">
        <v>1020</v>
      </c>
      <c r="C104" s="230"/>
      <c r="D104" s="231"/>
    </row>
    <row r="105" spans="1:4" ht="27.6">
      <c r="A105" s="215"/>
      <c r="B105" s="654" t="s">
        <v>1021</v>
      </c>
      <c r="C105" s="230"/>
      <c r="D105" s="231"/>
    </row>
    <row r="106" spans="1:4">
      <c r="A106" s="224" t="s">
        <v>47</v>
      </c>
      <c r="B106" s="197"/>
      <c r="C106" s="198"/>
      <c r="D106" s="199"/>
    </row>
    <row r="107" spans="1:4">
      <c r="A107" s="224" t="s">
        <v>48</v>
      </c>
      <c r="B107" s="197"/>
      <c r="C107" s="198"/>
      <c r="D107" s="199"/>
    </row>
    <row r="108" spans="1:4">
      <c r="A108" s="224" t="s">
        <v>49</v>
      </c>
      <c r="B108" s="197"/>
      <c r="C108" s="198"/>
      <c r="D108" s="199"/>
    </row>
    <row r="109" spans="1:4">
      <c r="A109" s="224" t="s">
        <v>50</v>
      </c>
      <c r="B109" s="197"/>
      <c r="C109" s="198"/>
      <c r="D109" s="199"/>
    </row>
    <row r="110" spans="1:4">
      <c r="A110" s="224" t="s">
        <v>51</v>
      </c>
      <c r="B110" s="197"/>
      <c r="C110" s="198"/>
      <c r="D110" s="199"/>
    </row>
    <row r="111" spans="1:4">
      <c r="A111" s="193"/>
    </row>
    <row r="112" spans="1:4">
      <c r="A112" s="215">
        <v>5</v>
      </c>
      <c r="B112" s="216" t="s">
        <v>1022</v>
      </c>
      <c r="C112" s="230"/>
      <c r="D112" s="231"/>
    </row>
    <row r="113" spans="1:4" ht="124.2">
      <c r="A113" s="733">
        <v>5.0999999999999996</v>
      </c>
      <c r="B113" s="227" t="s">
        <v>1023</v>
      </c>
      <c r="C113" s="232"/>
      <c r="D113" s="233"/>
    </row>
    <row r="114" spans="1:4">
      <c r="A114" s="224" t="s">
        <v>47</v>
      </c>
      <c r="B114" s="197"/>
      <c r="C114" s="198"/>
      <c r="D114" s="199"/>
    </row>
    <row r="115" spans="1:4">
      <c r="A115" s="224" t="s">
        <v>48</v>
      </c>
      <c r="B115" s="197"/>
      <c r="C115" s="198"/>
      <c r="D115" s="199"/>
    </row>
    <row r="116" spans="1:4">
      <c r="A116" s="224" t="s">
        <v>49</v>
      </c>
      <c r="B116" s="197"/>
      <c r="C116" s="198"/>
      <c r="D116" s="199"/>
    </row>
    <row r="117" spans="1:4">
      <c r="A117" s="224" t="s">
        <v>50</v>
      </c>
      <c r="B117" s="197"/>
      <c r="C117" s="198"/>
      <c r="D117" s="199"/>
    </row>
    <row r="118" spans="1:4">
      <c r="A118" s="224" t="s">
        <v>51</v>
      </c>
      <c r="B118" s="197"/>
      <c r="C118" s="198"/>
      <c r="D118" s="199"/>
    </row>
    <row r="119" spans="1:4">
      <c r="A119" s="193"/>
    </row>
    <row r="120" spans="1:4" ht="41.4">
      <c r="A120" s="215">
        <v>5.2</v>
      </c>
      <c r="B120" s="216" t="s">
        <v>1024</v>
      </c>
      <c r="C120" s="230"/>
      <c r="D120" s="231"/>
    </row>
    <row r="121" spans="1:4">
      <c r="A121" s="224" t="s">
        <v>47</v>
      </c>
      <c r="B121" s="197"/>
      <c r="C121" s="198"/>
      <c r="D121" s="199"/>
    </row>
    <row r="122" spans="1:4">
      <c r="A122" s="224" t="s">
        <v>48</v>
      </c>
      <c r="B122" s="197"/>
      <c r="C122" s="198"/>
      <c r="D122" s="199"/>
    </row>
    <row r="123" spans="1:4">
      <c r="A123" s="224" t="s">
        <v>49</v>
      </c>
      <c r="B123" s="197"/>
      <c r="C123" s="198"/>
      <c r="D123" s="199"/>
    </row>
    <row r="124" spans="1:4">
      <c r="A124" s="224" t="s">
        <v>50</v>
      </c>
      <c r="B124" s="197"/>
      <c r="C124" s="198"/>
      <c r="D124" s="199"/>
    </row>
    <row r="125" spans="1:4">
      <c r="A125" s="224" t="s">
        <v>51</v>
      </c>
      <c r="B125" s="197"/>
      <c r="C125" s="198"/>
      <c r="D125" s="199"/>
    </row>
    <row r="126" spans="1:4">
      <c r="A126" s="193"/>
    </row>
    <row r="127" spans="1:4" s="658" customFormat="1" ht="15">
      <c r="A127" s="666">
        <v>6</v>
      </c>
      <c r="B127" s="653" t="s">
        <v>1025</v>
      </c>
      <c r="C127" s="667"/>
      <c r="D127" s="668"/>
    </row>
    <row r="128" spans="1:4" ht="27.6">
      <c r="A128" s="215">
        <v>6.1</v>
      </c>
      <c r="B128" s="216" t="s">
        <v>1026</v>
      </c>
      <c r="C128" s="230"/>
      <c r="D128" s="231"/>
    </row>
    <row r="129" spans="1:4">
      <c r="A129" s="224" t="s">
        <v>47</v>
      </c>
      <c r="B129" s="197"/>
      <c r="C129" s="198"/>
      <c r="D129" s="199"/>
    </row>
    <row r="130" spans="1:4">
      <c r="A130" s="224" t="s">
        <v>48</v>
      </c>
      <c r="B130" s="197"/>
      <c r="C130" s="198"/>
      <c r="D130" s="199"/>
    </row>
    <row r="131" spans="1:4">
      <c r="A131" s="224" t="s">
        <v>49</v>
      </c>
      <c r="B131" s="197"/>
      <c r="C131" s="198"/>
      <c r="D131" s="199"/>
    </row>
    <row r="132" spans="1:4">
      <c r="A132" s="224" t="s">
        <v>50</v>
      </c>
      <c r="B132" s="197"/>
      <c r="C132" s="198"/>
      <c r="D132" s="199"/>
    </row>
    <row r="133" spans="1:4">
      <c r="A133" s="224" t="s">
        <v>51</v>
      </c>
      <c r="B133" s="197"/>
      <c r="C133" s="198"/>
      <c r="D133" s="199"/>
    </row>
    <row r="134" spans="1:4">
      <c r="A134" s="193"/>
    </row>
    <row r="135" spans="1:4" ht="69">
      <c r="A135" s="215">
        <v>6.2</v>
      </c>
      <c r="B135" s="216" t="s">
        <v>1027</v>
      </c>
      <c r="C135" s="230"/>
      <c r="D135" s="231"/>
    </row>
    <row r="136" spans="1:4">
      <c r="A136" s="224" t="s">
        <v>47</v>
      </c>
      <c r="B136" s="197"/>
      <c r="C136" s="198"/>
      <c r="D136" s="199"/>
    </row>
    <row r="137" spans="1:4">
      <c r="A137" s="224" t="s">
        <v>48</v>
      </c>
      <c r="B137" s="197"/>
      <c r="C137" s="198"/>
      <c r="D137" s="199"/>
    </row>
    <row r="138" spans="1:4">
      <c r="A138" s="224" t="s">
        <v>49</v>
      </c>
      <c r="B138" s="197"/>
      <c r="C138" s="198"/>
      <c r="D138" s="199"/>
    </row>
    <row r="139" spans="1:4">
      <c r="A139" s="224" t="s">
        <v>50</v>
      </c>
      <c r="B139" s="197"/>
      <c r="C139" s="198"/>
      <c r="D139" s="199"/>
    </row>
    <row r="140" spans="1:4">
      <c r="A140" s="224" t="s">
        <v>51</v>
      </c>
      <c r="B140" s="197"/>
      <c r="C140" s="198"/>
      <c r="D140" s="199"/>
    </row>
    <row r="141" spans="1:4">
      <c r="A141" s="193"/>
    </row>
    <row r="142" spans="1:4" ht="15">
      <c r="A142" s="757"/>
      <c r="B142" s="758" t="s">
        <v>1028</v>
      </c>
      <c r="C142" s="759"/>
      <c r="D142" s="760"/>
    </row>
    <row r="143" spans="1:4" s="658" customFormat="1" ht="15">
      <c r="A143" s="666">
        <v>7</v>
      </c>
      <c r="B143" s="653" t="s">
        <v>1029</v>
      </c>
      <c r="C143" s="667"/>
      <c r="D143" s="668"/>
    </row>
    <row r="144" spans="1:4" ht="55.2">
      <c r="A144" s="215">
        <v>7.1</v>
      </c>
      <c r="B144" s="216" t="s">
        <v>1030</v>
      </c>
      <c r="C144" s="230"/>
      <c r="D144" s="231"/>
    </row>
    <row r="145" spans="1:4">
      <c r="A145" s="224" t="s">
        <v>47</v>
      </c>
      <c r="B145" s="197"/>
      <c r="C145" s="198"/>
      <c r="D145" s="199"/>
    </row>
    <row r="146" spans="1:4">
      <c r="A146" s="224" t="s">
        <v>48</v>
      </c>
      <c r="B146" s="197"/>
      <c r="C146" s="198"/>
      <c r="D146" s="199"/>
    </row>
    <row r="147" spans="1:4">
      <c r="A147" s="224" t="s">
        <v>49</v>
      </c>
      <c r="B147" s="197"/>
      <c r="C147" s="198"/>
      <c r="D147" s="199"/>
    </row>
    <row r="148" spans="1:4">
      <c r="A148" s="224" t="s">
        <v>50</v>
      </c>
      <c r="B148" s="197"/>
      <c r="C148" s="198"/>
      <c r="D148" s="199"/>
    </row>
    <row r="149" spans="1:4">
      <c r="A149" s="224" t="s">
        <v>51</v>
      </c>
      <c r="B149" s="197"/>
      <c r="C149" s="198"/>
      <c r="D149" s="199"/>
    </row>
    <row r="150" spans="1:4" ht="55.2">
      <c r="A150" s="215"/>
      <c r="B150" s="216" t="s">
        <v>1031</v>
      </c>
      <c r="C150" s="230"/>
      <c r="D150" s="231"/>
    </row>
    <row r="151" spans="1:4">
      <c r="A151" s="224" t="s">
        <v>47</v>
      </c>
      <c r="B151" s="197"/>
      <c r="C151" s="198"/>
      <c r="D151" s="199"/>
    </row>
    <row r="152" spans="1:4">
      <c r="A152" s="224" t="s">
        <v>48</v>
      </c>
      <c r="B152" s="197"/>
      <c r="C152" s="198"/>
      <c r="D152" s="199"/>
    </row>
    <row r="153" spans="1:4">
      <c r="A153" s="224" t="s">
        <v>49</v>
      </c>
      <c r="B153" s="197"/>
      <c r="C153" s="198"/>
      <c r="D153" s="199"/>
    </row>
    <row r="154" spans="1:4">
      <c r="A154" s="224" t="s">
        <v>50</v>
      </c>
      <c r="B154" s="197"/>
      <c r="C154" s="198"/>
      <c r="D154" s="199"/>
    </row>
    <row r="155" spans="1:4">
      <c r="A155" s="224" t="s">
        <v>51</v>
      </c>
      <c r="B155" s="197"/>
      <c r="C155" s="198"/>
      <c r="D155" s="199"/>
    </row>
    <row r="156" spans="1:4" ht="41.4">
      <c r="A156" s="215"/>
      <c r="B156" s="216" t="s">
        <v>1032</v>
      </c>
      <c r="C156" s="230"/>
      <c r="D156" s="231"/>
    </row>
    <row r="157" spans="1:4">
      <c r="A157" s="224" t="s">
        <v>47</v>
      </c>
      <c r="B157" s="197"/>
      <c r="C157" s="198"/>
      <c r="D157" s="199"/>
    </row>
    <row r="158" spans="1:4">
      <c r="A158" s="224" t="s">
        <v>48</v>
      </c>
      <c r="B158" s="197"/>
      <c r="C158" s="198"/>
      <c r="D158" s="199"/>
    </row>
    <row r="159" spans="1:4">
      <c r="A159" s="224" t="s">
        <v>49</v>
      </c>
      <c r="B159" s="197"/>
      <c r="C159" s="198"/>
      <c r="D159" s="199"/>
    </row>
    <row r="160" spans="1:4">
      <c r="A160" s="224" t="s">
        <v>50</v>
      </c>
      <c r="B160" s="197"/>
      <c r="C160" s="198"/>
      <c r="D160" s="199"/>
    </row>
    <row r="161" spans="1:4">
      <c r="A161" s="224" t="s">
        <v>51</v>
      </c>
      <c r="B161" s="197"/>
      <c r="C161" s="198"/>
      <c r="D161" s="199"/>
    </row>
    <row r="162" spans="1:4">
      <c r="A162" s="193"/>
    </row>
    <row r="163" spans="1:4">
      <c r="A163" s="733">
        <v>8</v>
      </c>
      <c r="B163" s="227"/>
      <c r="C163" s="228"/>
      <c r="D163" s="229"/>
    </row>
    <row r="164" spans="1:4" ht="252" customHeight="1">
      <c r="A164" s="733">
        <v>8.1</v>
      </c>
      <c r="B164" s="227" t="s">
        <v>1033</v>
      </c>
      <c r="C164" s="228"/>
      <c r="D164" s="229"/>
    </row>
    <row r="165" spans="1:4" ht="41.4">
      <c r="A165" s="733"/>
      <c r="B165" s="227" t="s">
        <v>1034</v>
      </c>
      <c r="C165" s="228"/>
      <c r="D165" s="229"/>
    </row>
    <row r="166" spans="1:4" ht="27.6">
      <c r="A166" s="733"/>
      <c r="B166" s="227" t="s">
        <v>1035</v>
      </c>
      <c r="C166" s="228"/>
      <c r="D166" s="229"/>
    </row>
    <row r="167" spans="1:4">
      <c r="A167" s="224" t="s">
        <v>47</v>
      </c>
      <c r="B167" s="197"/>
      <c r="C167" s="198"/>
      <c r="D167" s="199"/>
    </row>
    <row r="168" spans="1:4">
      <c r="A168" s="224" t="s">
        <v>48</v>
      </c>
      <c r="B168" s="197"/>
      <c r="C168" s="198"/>
      <c r="D168" s="199"/>
    </row>
    <row r="169" spans="1:4">
      <c r="A169" s="224" t="s">
        <v>49</v>
      </c>
      <c r="B169" s="197"/>
      <c r="C169" s="198"/>
      <c r="D169" s="199"/>
    </row>
    <row r="170" spans="1:4">
      <c r="A170" s="224" t="s">
        <v>50</v>
      </c>
      <c r="B170" s="197"/>
      <c r="C170" s="198"/>
      <c r="D170" s="199"/>
    </row>
    <row r="171" spans="1:4">
      <c r="A171" s="224" t="s">
        <v>51</v>
      </c>
      <c r="B171" s="197"/>
      <c r="C171" s="198"/>
      <c r="D171" s="199"/>
    </row>
    <row r="172" spans="1:4">
      <c r="A172" s="193"/>
    </row>
    <row r="173" spans="1:4" s="658" customFormat="1" ht="15.6">
      <c r="A173" s="666">
        <v>9</v>
      </c>
      <c r="B173" s="653" t="s">
        <v>1036</v>
      </c>
      <c r="C173" s="669"/>
      <c r="D173" s="670"/>
    </row>
    <row r="174" spans="1:4" ht="258.75" customHeight="1">
      <c r="A174" s="215">
        <v>9.1</v>
      </c>
      <c r="B174" s="227" t="s">
        <v>1037</v>
      </c>
      <c r="C174" s="228"/>
      <c r="D174" s="229"/>
    </row>
    <row r="175" spans="1:4" ht="105" customHeight="1">
      <c r="A175" s="215"/>
      <c r="B175" s="650" t="s">
        <v>1038</v>
      </c>
      <c r="C175" s="228"/>
      <c r="D175" s="229"/>
    </row>
    <row r="176" spans="1:4">
      <c r="A176" s="224" t="s">
        <v>47</v>
      </c>
      <c r="B176" s="204"/>
      <c r="C176" s="202"/>
      <c r="D176" s="205"/>
    </row>
    <row r="177" spans="1:4">
      <c r="A177" s="224" t="s">
        <v>48</v>
      </c>
      <c r="B177" s="197"/>
      <c r="C177" s="198"/>
      <c r="D177" s="199"/>
    </row>
    <row r="178" spans="1:4">
      <c r="A178" s="224" t="s">
        <v>49</v>
      </c>
      <c r="B178" s="197"/>
      <c r="C178" s="198"/>
      <c r="D178" s="199"/>
    </row>
    <row r="179" spans="1:4">
      <c r="A179" s="224" t="s">
        <v>50</v>
      </c>
      <c r="B179" s="197"/>
      <c r="C179" s="198"/>
      <c r="D179" s="199"/>
    </row>
    <row r="180" spans="1:4">
      <c r="A180" s="224" t="s">
        <v>51</v>
      </c>
      <c r="B180" s="197"/>
      <c r="C180" s="198"/>
      <c r="D180" s="199"/>
    </row>
    <row r="181" spans="1:4">
      <c r="A181" s="193"/>
    </row>
    <row r="182" spans="1:4">
      <c r="A182" s="671">
        <v>10</v>
      </c>
      <c r="B182" s="672" t="s">
        <v>1039</v>
      </c>
      <c r="C182" s="673"/>
      <c r="D182" s="674"/>
    </row>
    <row r="183" spans="1:4" ht="41.4">
      <c r="A183" s="675"/>
      <c r="B183" s="220" t="s">
        <v>1040</v>
      </c>
      <c r="C183" s="221"/>
      <c r="D183" s="676"/>
    </row>
    <row r="184" spans="1:4" ht="151.80000000000001">
      <c r="A184" s="675"/>
      <c r="B184" s="220" t="s">
        <v>1041</v>
      </c>
      <c r="C184" s="221"/>
      <c r="D184" s="676"/>
    </row>
    <row r="185" spans="1:4" ht="27.6">
      <c r="A185" s="675"/>
      <c r="B185" s="680" t="s">
        <v>1042</v>
      </c>
      <c r="C185" s="221"/>
      <c r="D185" s="676"/>
    </row>
    <row r="186" spans="1:4" ht="193.2">
      <c r="A186" s="675"/>
      <c r="B186" s="220" t="s">
        <v>1043</v>
      </c>
      <c r="C186" s="221"/>
      <c r="D186" s="676"/>
    </row>
    <row r="187" spans="1:4" ht="69">
      <c r="A187" s="677"/>
      <c r="B187" s="681" t="s">
        <v>1044</v>
      </c>
      <c r="C187" s="678"/>
      <c r="D187" s="679"/>
    </row>
    <row r="188" spans="1:4">
      <c r="A188" s="223" t="s">
        <v>47</v>
      </c>
      <c r="B188" s="200"/>
      <c r="C188" s="196"/>
      <c r="D188" s="206"/>
    </row>
    <row r="189" spans="1:4">
      <c r="A189" s="224" t="s">
        <v>48</v>
      </c>
      <c r="B189" s="197"/>
      <c r="C189" s="198"/>
      <c r="D189" s="199"/>
    </row>
    <row r="190" spans="1:4">
      <c r="A190" s="224" t="s">
        <v>49</v>
      </c>
      <c r="B190" s="197"/>
      <c r="C190" s="198"/>
      <c r="D190" s="199"/>
    </row>
    <row r="191" spans="1:4">
      <c r="A191" s="224" t="s">
        <v>50</v>
      </c>
      <c r="B191" s="197"/>
      <c r="C191" s="198"/>
      <c r="D191" s="199"/>
    </row>
    <row r="192" spans="1:4">
      <c r="A192" s="224" t="s">
        <v>51</v>
      </c>
      <c r="B192" s="197"/>
      <c r="C192" s="198"/>
      <c r="D192" s="199"/>
    </row>
    <row r="193" spans="1:4">
      <c r="A193" s="193"/>
    </row>
    <row r="194" spans="1:4">
      <c r="A194" s="733">
        <v>10.199999999999999</v>
      </c>
      <c r="B194" s="227" t="s">
        <v>1045</v>
      </c>
      <c r="C194" s="228"/>
      <c r="D194" s="229"/>
    </row>
    <row r="195" spans="1:4">
      <c r="A195" s="224" t="s">
        <v>47</v>
      </c>
      <c r="B195" s="197"/>
      <c r="C195" s="198"/>
      <c r="D195" s="199"/>
    </row>
    <row r="196" spans="1:4">
      <c r="A196" s="224" t="s">
        <v>48</v>
      </c>
      <c r="B196" s="197"/>
      <c r="C196" s="198"/>
      <c r="D196" s="199"/>
    </row>
    <row r="197" spans="1:4">
      <c r="A197" s="224" t="s">
        <v>49</v>
      </c>
      <c r="B197" s="197"/>
      <c r="C197" s="198"/>
      <c r="D197" s="199"/>
    </row>
    <row r="198" spans="1:4">
      <c r="A198" s="224" t="s">
        <v>50</v>
      </c>
      <c r="B198" s="197"/>
      <c r="C198" s="198"/>
      <c r="D198" s="199"/>
    </row>
    <row r="199" spans="1:4">
      <c r="A199" s="224" t="s">
        <v>51</v>
      </c>
      <c r="B199" s="197"/>
      <c r="C199" s="198"/>
      <c r="D199" s="199"/>
    </row>
    <row r="200" spans="1:4">
      <c r="A200" s="193"/>
    </row>
    <row r="201" spans="1:4" ht="55.2">
      <c r="A201" s="215">
        <v>10.3</v>
      </c>
      <c r="B201" s="216" t="s">
        <v>1046</v>
      </c>
      <c r="C201" s="225"/>
      <c r="D201" s="226"/>
    </row>
    <row r="202" spans="1:4" ht="82.8">
      <c r="A202" s="215"/>
      <c r="B202" s="650" t="s">
        <v>1047</v>
      </c>
      <c r="C202" s="228"/>
      <c r="D202" s="229"/>
    </row>
    <row r="203" spans="1:4">
      <c r="A203" s="224" t="s">
        <v>47</v>
      </c>
      <c r="B203" s="204"/>
      <c r="C203" s="202"/>
      <c r="D203" s="205"/>
    </row>
    <row r="204" spans="1:4">
      <c r="A204" s="224" t="s">
        <v>48</v>
      </c>
      <c r="B204" s="197"/>
      <c r="C204" s="198"/>
      <c r="D204" s="199"/>
    </row>
    <row r="205" spans="1:4">
      <c r="A205" s="224" t="s">
        <v>49</v>
      </c>
      <c r="B205" s="197"/>
      <c r="C205" s="198"/>
      <c r="D205" s="199"/>
    </row>
    <row r="206" spans="1:4">
      <c r="A206" s="224" t="s">
        <v>50</v>
      </c>
      <c r="B206" s="197"/>
      <c r="C206" s="198"/>
      <c r="D206" s="199"/>
    </row>
    <row r="207" spans="1:4">
      <c r="A207" s="224" t="s">
        <v>51</v>
      </c>
      <c r="B207" s="197"/>
      <c r="C207" s="198"/>
      <c r="D207" s="199"/>
    </row>
    <row r="208" spans="1:4">
      <c r="A208" s="193"/>
    </row>
    <row r="209" spans="1:4">
      <c r="A209" s="733">
        <v>11</v>
      </c>
      <c r="B209" s="227" t="s">
        <v>1048</v>
      </c>
      <c r="C209" s="228"/>
      <c r="D209" s="229"/>
    </row>
    <row r="210" spans="1:4" ht="177" customHeight="1">
      <c r="A210" s="733">
        <v>11.1</v>
      </c>
      <c r="B210" s="227" t="s">
        <v>1049</v>
      </c>
      <c r="C210" s="228"/>
      <c r="D210" s="229"/>
    </row>
    <row r="211" spans="1:4">
      <c r="A211" s="224" t="s">
        <v>47</v>
      </c>
      <c r="B211" s="197"/>
      <c r="C211" s="198"/>
      <c r="D211" s="199"/>
    </row>
    <row r="212" spans="1:4">
      <c r="A212" s="224" t="s">
        <v>48</v>
      </c>
      <c r="B212" s="197"/>
      <c r="C212" s="198"/>
      <c r="D212" s="199"/>
    </row>
    <row r="213" spans="1:4">
      <c r="A213" s="224" t="s">
        <v>49</v>
      </c>
      <c r="B213" s="197"/>
      <c r="C213" s="198"/>
      <c r="D213" s="199"/>
    </row>
    <row r="214" spans="1:4">
      <c r="A214" s="224" t="s">
        <v>50</v>
      </c>
      <c r="B214" s="197"/>
      <c r="C214" s="198"/>
      <c r="D214" s="199"/>
    </row>
    <row r="215" spans="1:4">
      <c r="A215" s="224" t="s">
        <v>51</v>
      </c>
      <c r="B215" s="197"/>
      <c r="C215" s="198"/>
      <c r="D215" s="199"/>
    </row>
    <row r="216" spans="1:4">
      <c r="A216" s="193"/>
    </row>
    <row r="217" spans="1:4" ht="41.4">
      <c r="A217" s="215">
        <v>11.2</v>
      </c>
      <c r="B217" s="216" t="s">
        <v>1050</v>
      </c>
      <c r="C217" s="225"/>
      <c r="D217" s="226"/>
    </row>
    <row r="218" spans="1:4" ht="69">
      <c r="A218" s="215"/>
      <c r="B218" s="650" t="s">
        <v>1051</v>
      </c>
      <c r="C218" s="228"/>
      <c r="D218" s="229"/>
    </row>
    <row r="219" spans="1:4">
      <c r="A219" s="224" t="s">
        <v>47</v>
      </c>
      <c r="B219" s="204"/>
      <c r="C219" s="202"/>
      <c r="D219" s="205"/>
    </row>
    <row r="220" spans="1:4">
      <c r="A220" s="224" t="s">
        <v>48</v>
      </c>
      <c r="B220" s="197"/>
      <c r="C220" s="198"/>
      <c r="D220" s="199"/>
    </row>
    <row r="221" spans="1:4">
      <c r="A221" s="224" t="s">
        <v>49</v>
      </c>
      <c r="B221" s="197"/>
      <c r="C221" s="198"/>
      <c r="D221" s="199"/>
    </row>
    <row r="222" spans="1:4">
      <c r="A222" s="224" t="s">
        <v>50</v>
      </c>
      <c r="B222" s="197"/>
      <c r="C222" s="198"/>
      <c r="D222" s="199"/>
    </row>
    <row r="223" spans="1:4">
      <c r="A223" s="224" t="s">
        <v>51</v>
      </c>
      <c r="B223" s="197"/>
      <c r="C223" s="198"/>
      <c r="D223" s="199"/>
    </row>
    <row r="224" spans="1:4">
      <c r="A224" s="193"/>
    </row>
    <row r="225" spans="1:8" ht="41.4">
      <c r="A225" s="733">
        <v>11.3</v>
      </c>
      <c r="B225" s="227" t="s">
        <v>1052</v>
      </c>
      <c r="C225" s="228"/>
      <c r="D225" s="229"/>
    </row>
    <row r="226" spans="1:8">
      <c r="A226" s="224" t="s">
        <v>47</v>
      </c>
      <c r="B226" s="197"/>
      <c r="C226" s="198"/>
      <c r="D226" s="199"/>
    </row>
    <row r="227" spans="1:8">
      <c r="A227" s="224" t="s">
        <v>48</v>
      </c>
      <c r="B227" s="197"/>
      <c r="C227" s="198"/>
      <c r="D227" s="199"/>
    </row>
    <row r="228" spans="1:8">
      <c r="A228" s="224" t="s">
        <v>49</v>
      </c>
      <c r="B228" s="197"/>
      <c r="C228" s="198"/>
      <c r="D228" s="199"/>
    </row>
    <row r="229" spans="1:8">
      <c r="A229" s="224" t="s">
        <v>50</v>
      </c>
      <c r="B229" s="197"/>
      <c r="C229" s="198"/>
      <c r="D229" s="199"/>
    </row>
    <row r="230" spans="1:8">
      <c r="A230" s="224" t="s">
        <v>51</v>
      </c>
      <c r="B230" s="197"/>
      <c r="C230" s="198"/>
      <c r="D230" s="199"/>
    </row>
    <row r="231" spans="1:8">
      <c r="A231" s="193"/>
    </row>
    <row r="232" spans="1:8" s="695" customFormat="1" ht="59.25" customHeight="1">
      <c r="A232" s="751" t="s">
        <v>1053</v>
      </c>
      <c r="B232" s="692" t="s">
        <v>1054</v>
      </c>
      <c r="C232" s="693"/>
      <c r="D232" s="694"/>
      <c r="F232" s="712"/>
      <c r="G232" s="712"/>
      <c r="H232" s="716"/>
    </row>
    <row r="233" spans="1:8" ht="34.200000000000003">
      <c r="B233" s="761" t="s">
        <v>1055</v>
      </c>
      <c r="C233" s="762" t="s">
        <v>1056</v>
      </c>
      <c r="D233" s="763" t="s">
        <v>1057</v>
      </c>
    </row>
    <row r="234" spans="1:8">
      <c r="B234" s="713" t="s">
        <v>1058</v>
      </c>
      <c r="C234" s="715"/>
      <c r="D234" s="715">
        <f>ROUNDUP(SQRT(C234),0)</f>
        <v>0</v>
      </c>
    </row>
    <row r="235" spans="1:8" ht="55.2">
      <c r="B235" s="714" t="s">
        <v>1059</v>
      </c>
      <c r="C235" s="714"/>
      <c r="D235" s="715">
        <f>ROUNDUP(0.6*SQRT(C235),0)</f>
        <v>0</v>
      </c>
    </row>
    <row r="236" spans="1:8">
      <c r="B236" s="713" t="s">
        <v>1060</v>
      </c>
      <c r="C236" s="715"/>
      <c r="D236" s="715">
        <f>ROUNDUP(0.1*SQRT(C236),0)</f>
        <v>0</v>
      </c>
    </row>
    <row r="237" spans="1:8" ht="60" customHeight="1">
      <c r="B237" s="713" t="s">
        <v>1061</v>
      </c>
      <c r="C237" s="715"/>
      <c r="D237" s="714" t="s">
        <v>1062</v>
      </c>
    </row>
    <row r="238" spans="1:8">
      <c r="A238" s="224" t="s">
        <v>47</v>
      </c>
      <c r="B238" s="204"/>
      <c r="C238" s="202"/>
      <c r="D238" s="205"/>
      <c r="F238" s="713"/>
      <c r="G238" s="715"/>
      <c r="H238" s="715"/>
    </row>
    <row r="239" spans="1:8" ht="15.75" customHeight="1">
      <c r="A239" s="224" t="s">
        <v>48</v>
      </c>
      <c r="B239" s="197"/>
      <c r="C239" s="198"/>
      <c r="D239" s="199"/>
      <c r="F239" s="714"/>
      <c r="G239" s="714"/>
      <c r="H239" s="715"/>
    </row>
    <row r="240" spans="1:8">
      <c r="A240" s="224" t="s">
        <v>49</v>
      </c>
      <c r="B240" s="204"/>
      <c r="C240" s="202"/>
      <c r="D240" s="205"/>
      <c r="F240" s="713"/>
      <c r="G240" s="715"/>
      <c r="H240" s="715"/>
    </row>
    <row r="241" spans="1:8">
      <c r="A241" s="224" t="s">
        <v>50</v>
      </c>
      <c r="B241" s="204"/>
      <c r="C241" s="202"/>
      <c r="D241" s="205"/>
      <c r="F241" s="713"/>
      <c r="G241" s="715"/>
      <c r="H241" s="715"/>
    </row>
    <row r="242" spans="1:8">
      <c r="A242" s="224" t="s">
        <v>51</v>
      </c>
      <c r="B242" s="197"/>
      <c r="C242" s="198"/>
      <c r="D242" s="199"/>
      <c r="F242" s="713"/>
      <c r="G242" s="713"/>
      <c r="H242" s="717"/>
    </row>
    <row r="243" spans="1:8">
      <c r="A243" s="193"/>
    </row>
    <row r="244" spans="1:8" ht="55.2">
      <c r="A244" s="733">
        <v>11.6</v>
      </c>
      <c r="B244" s="227" t="s">
        <v>1063</v>
      </c>
      <c r="C244" s="228"/>
      <c r="D244" s="229"/>
    </row>
    <row r="245" spans="1:8">
      <c r="A245" s="224" t="s">
        <v>47</v>
      </c>
      <c r="B245" s="197"/>
      <c r="C245" s="198"/>
      <c r="D245" s="199"/>
    </row>
    <row r="246" spans="1:8">
      <c r="A246" s="224" t="s">
        <v>48</v>
      </c>
      <c r="B246" s="197"/>
      <c r="C246" s="198"/>
      <c r="D246" s="199"/>
    </row>
    <row r="247" spans="1:8">
      <c r="A247" s="224" t="s">
        <v>49</v>
      </c>
      <c r="B247" s="197"/>
      <c r="C247" s="198"/>
      <c r="D247" s="199"/>
    </row>
    <row r="248" spans="1:8">
      <c r="A248" s="224" t="s">
        <v>50</v>
      </c>
      <c r="B248" s="197"/>
      <c r="C248" s="198"/>
      <c r="D248" s="199"/>
    </row>
    <row r="249" spans="1:8">
      <c r="A249" s="224" t="s">
        <v>51</v>
      </c>
      <c r="B249" s="197"/>
      <c r="C249" s="198"/>
      <c r="D249" s="199"/>
    </row>
    <row r="250" spans="1:8">
      <c r="A250" s="193"/>
    </row>
    <row r="251" spans="1:8" ht="41.4">
      <c r="A251" s="733">
        <v>11.7</v>
      </c>
      <c r="B251" s="227" t="s">
        <v>1064</v>
      </c>
      <c r="C251" s="228"/>
      <c r="D251" s="229"/>
    </row>
    <row r="252" spans="1:8">
      <c r="A252" s="224" t="s">
        <v>47</v>
      </c>
      <c r="B252" s="197"/>
      <c r="C252" s="198"/>
      <c r="D252" s="199"/>
    </row>
    <row r="253" spans="1:8">
      <c r="A253" s="224" t="s">
        <v>48</v>
      </c>
      <c r="B253" s="197"/>
      <c r="C253" s="198"/>
      <c r="D253" s="199"/>
    </row>
    <row r="254" spans="1:8">
      <c r="A254" s="224" t="s">
        <v>49</v>
      </c>
      <c r="B254" s="197"/>
      <c r="C254" s="198"/>
      <c r="D254" s="199"/>
    </row>
    <row r="255" spans="1:8">
      <c r="A255" s="224" t="s">
        <v>50</v>
      </c>
      <c r="B255" s="197"/>
      <c r="C255" s="198"/>
      <c r="D255" s="199"/>
    </row>
    <row r="256" spans="1:8">
      <c r="A256" s="224" t="s">
        <v>51</v>
      </c>
      <c r="B256" s="197"/>
      <c r="C256" s="198"/>
      <c r="D256" s="199"/>
    </row>
    <row r="257" spans="1:4">
      <c r="A257" s="193"/>
    </row>
    <row r="258" spans="1:4" ht="55.2">
      <c r="A258" s="733">
        <v>11.8</v>
      </c>
      <c r="B258" s="227" t="s">
        <v>1065</v>
      </c>
      <c r="C258" s="228"/>
      <c r="D258" s="229"/>
    </row>
    <row r="259" spans="1:4">
      <c r="A259" s="224" t="s">
        <v>47</v>
      </c>
      <c r="B259" s="197"/>
      <c r="C259" s="198"/>
      <c r="D259" s="199"/>
    </row>
    <row r="260" spans="1:4">
      <c r="A260" s="224" t="s">
        <v>48</v>
      </c>
      <c r="B260" s="197"/>
      <c r="C260" s="198"/>
      <c r="D260" s="199"/>
    </row>
    <row r="261" spans="1:4">
      <c r="A261" s="224" t="s">
        <v>49</v>
      </c>
      <c r="B261" s="197"/>
      <c r="C261" s="198"/>
      <c r="D261" s="199"/>
    </row>
    <row r="262" spans="1:4">
      <c r="A262" s="224" t="s">
        <v>50</v>
      </c>
      <c r="B262" s="197"/>
      <c r="C262" s="198"/>
      <c r="D262" s="199"/>
    </row>
    <row r="263" spans="1:4">
      <c r="A263" s="224" t="s">
        <v>51</v>
      </c>
      <c r="B263" s="197"/>
      <c r="C263" s="198"/>
      <c r="D263" s="199"/>
    </row>
    <row r="264" spans="1:4">
      <c r="A264" s="193"/>
    </row>
    <row r="265" spans="1:4" ht="55.2">
      <c r="A265" s="733">
        <v>11.9</v>
      </c>
      <c r="B265" s="227" t="s">
        <v>1066</v>
      </c>
      <c r="C265" s="228"/>
      <c r="D265" s="229"/>
    </row>
    <row r="266" spans="1:4">
      <c r="A266" s="224" t="s">
        <v>47</v>
      </c>
      <c r="B266" s="197"/>
      <c r="C266" s="198"/>
      <c r="D266" s="199"/>
    </row>
    <row r="267" spans="1:4">
      <c r="A267" s="224" t="s">
        <v>48</v>
      </c>
      <c r="B267" s="197"/>
      <c r="C267" s="198"/>
      <c r="D267" s="199"/>
    </row>
    <row r="268" spans="1:4">
      <c r="A268" s="224" t="s">
        <v>49</v>
      </c>
      <c r="B268" s="197"/>
      <c r="C268" s="198"/>
      <c r="D268" s="199"/>
    </row>
    <row r="269" spans="1:4">
      <c r="A269" s="224" t="s">
        <v>50</v>
      </c>
      <c r="B269" s="197"/>
      <c r="C269" s="198"/>
      <c r="D269" s="199"/>
    </row>
    <row r="270" spans="1:4">
      <c r="A270" s="224" t="s">
        <v>51</v>
      </c>
      <c r="B270" s="197"/>
      <c r="C270" s="198"/>
      <c r="D270" s="199"/>
    </row>
    <row r="271" spans="1:4">
      <c r="A271" s="193"/>
    </row>
    <row r="272" spans="1:4" ht="41.4">
      <c r="A272" s="687" t="s">
        <v>1067</v>
      </c>
      <c r="B272" s="227" t="s">
        <v>1068</v>
      </c>
      <c r="C272" s="228"/>
      <c r="D272" s="229"/>
    </row>
    <row r="273" spans="1:4" ht="41.4">
      <c r="A273" s="733"/>
      <c r="B273" s="650" t="s">
        <v>1069</v>
      </c>
      <c r="C273" s="228"/>
      <c r="D273" s="229"/>
    </row>
    <row r="274" spans="1:4">
      <c r="A274" s="224" t="s">
        <v>47</v>
      </c>
      <c r="B274" s="197"/>
      <c r="C274" s="198"/>
      <c r="D274" s="199"/>
    </row>
    <row r="275" spans="1:4">
      <c r="A275" s="224" t="s">
        <v>48</v>
      </c>
      <c r="B275" s="197"/>
      <c r="C275" s="198"/>
      <c r="D275" s="199"/>
    </row>
    <row r="276" spans="1:4">
      <c r="A276" s="224" t="s">
        <v>49</v>
      </c>
      <c r="B276" s="197"/>
      <c r="C276" s="198"/>
      <c r="D276" s="199"/>
    </row>
    <row r="277" spans="1:4">
      <c r="A277" s="224" t="s">
        <v>50</v>
      </c>
      <c r="B277" s="197"/>
      <c r="C277" s="198"/>
      <c r="D277" s="199"/>
    </row>
    <row r="278" spans="1:4">
      <c r="A278" s="224" t="s">
        <v>51</v>
      </c>
      <c r="B278" s="197"/>
      <c r="C278" s="198"/>
      <c r="D278" s="199"/>
    </row>
    <row r="279" spans="1:4">
      <c r="A279" s="193"/>
    </row>
    <row r="280" spans="1:4" s="658" customFormat="1" ht="15.6">
      <c r="A280" s="666">
        <v>12</v>
      </c>
      <c r="B280" s="653" t="s">
        <v>1070</v>
      </c>
      <c r="C280" s="669"/>
      <c r="D280" s="670"/>
    </row>
    <row r="281" spans="1:4" ht="41.4">
      <c r="A281" s="215">
        <v>12.1</v>
      </c>
      <c r="B281" s="227" t="s">
        <v>1071</v>
      </c>
      <c r="C281" s="228"/>
      <c r="D281" s="229"/>
    </row>
    <row r="282" spans="1:4">
      <c r="A282" s="224" t="s">
        <v>47</v>
      </c>
      <c r="B282" s="204"/>
      <c r="C282" s="202"/>
      <c r="D282" s="205"/>
    </row>
    <row r="283" spans="1:4">
      <c r="A283" s="224" t="s">
        <v>48</v>
      </c>
      <c r="B283" s="197"/>
      <c r="C283" s="198"/>
      <c r="D283" s="199"/>
    </row>
    <row r="284" spans="1:4">
      <c r="A284" s="224" t="s">
        <v>49</v>
      </c>
      <c r="B284" s="197"/>
      <c r="C284" s="198"/>
      <c r="D284" s="199"/>
    </row>
    <row r="285" spans="1:4">
      <c r="A285" s="224" t="s">
        <v>50</v>
      </c>
      <c r="B285" s="197"/>
      <c r="C285" s="198"/>
      <c r="D285" s="199"/>
    </row>
    <row r="286" spans="1:4">
      <c r="A286" s="224" t="s">
        <v>51</v>
      </c>
      <c r="B286" s="197"/>
      <c r="C286" s="198"/>
      <c r="D286" s="199"/>
    </row>
    <row r="287" spans="1:4">
      <c r="A287" s="193"/>
    </row>
    <row r="288" spans="1:4" ht="41.4">
      <c r="A288" s="215">
        <v>12.2</v>
      </c>
      <c r="B288" s="216" t="s">
        <v>1072</v>
      </c>
      <c r="C288" s="225"/>
      <c r="D288" s="226"/>
    </row>
    <row r="289" spans="1:4">
      <c r="A289" s="224" t="s">
        <v>47</v>
      </c>
      <c r="B289" s="204"/>
      <c r="C289" s="202"/>
      <c r="D289" s="205"/>
    </row>
    <row r="290" spans="1:4">
      <c r="A290" s="224" t="s">
        <v>48</v>
      </c>
      <c r="B290" s="197"/>
      <c r="C290" s="198"/>
      <c r="D290" s="199"/>
    </row>
    <row r="291" spans="1:4">
      <c r="A291" s="224" t="s">
        <v>49</v>
      </c>
      <c r="B291" s="197"/>
      <c r="C291" s="198"/>
      <c r="D291" s="199"/>
    </row>
    <row r="292" spans="1:4">
      <c r="A292" s="224" t="s">
        <v>50</v>
      </c>
      <c r="B292" s="197"/>
      <c r="C292" s="198"/>
      <c r="D292" s="199"/>
    </row>
    <row r="293" spans="1:4">
      <c r="A293" s="224" t="s">
        <v>51</v>
      </c>
      <c r="B293" s="197"/>
      <c r="C293" s="198"/>
      <c r="D293" s="199"/>
    </row>
    <row r="294" spans="1:4">
      <c r="A294" s="193"/>
    </row>
    <row r="295" spans="1:4" ht="27.6">
      <c r="A295" s="733">
        <v>12.3</v>
      </c>
      <c r="B295" s="227" t="s">
        <v>1073</v>
      </c>
      <c r="C295" s="228"/>
      <c r="D295" s="229"/>
    </row>
    <row r="296" spans="1:4">
      <c r="A296" s="224" t="s">
        <v>47</v>
      </c>
      <c r="B296" s="197"/>
      <c r="C296" s="198"/>
      <c r="D296" s="199"/>
    </row>
    <row r="297" spans="1:4">
      <c r="A297" s="224" t="s">
        <v>48</v>
      </c>
      <c r="B297" s="197"/>
      <c r="C297" s="198"/>
      <c r="D297" s="199"/>
    </row>
    <row r="298" spans="1:4">
      <c r="A298" s="224" t="s">
        <v>49</v>
      </c>
      <c r="B298" s="197"/>
      <c r="C298" s="198"/>
      <c r="D298" s="199"/>
    </row>
    <row r="299" spans="1:4">
      <c r="A299" s="224" t="s">
        <v>50</v>
      </c>
      <c r="B299" s="197"/>
      <c r="C299" s="198"/>
      <c r="D299" s="199"/>
    </row>
    <row r="300" spans="1:4">
      <c r="A300" s="224" t="s">
        <v>51</v>
      </c>
      <c r="B300" s="197"/>
      <c r="C300" s="198"/>
      <c r="D300" s="199"/>
    </row>
    <row r="301" spans="1:4">
      <c r="A301" s="193"/>
    </row>
    <row r="302" spans="1:4" ht="27.6">
      <c r="A302" s="215">
        <v>12.4</v>
      </c>
      <c r="B302" s="216" t="s">
        <v>1074</v>
      </c>
      <c r="C302" s="225"/>
      <c r="D302" s="226"/>
    </row>
    <row r="303" spans="1:4" ht="69">
      <c r="A303" s="215"/>
      <c r="B303" s="650" t="s">
        <v>1075</v>
      </c>
      <c r="C303" s="228"/>
      <c r="D303" s="229"/>
    </row>
    <row r="304" spans="1:4">
      <c r="A304" s="224" t="s">
        <v>47</v>
      </c>
      <c r="B304" s="204"/>
      <c r="C304" s="202"/>
      <c r="D304" s="205"/>
    </row>
    <row r="305" spans="1:4">
      <c r="A305" s="224" t="s">
        <v>48</v>
      </c>
      <c r="B305" s="197"/>
      <c r="C305" s="198"/>
      <c r="D305" s="199"/>
    </row>
    <row r="306" spans="1:4">
      <c r="A306" s="224" t="s">
        <v>49</v>
      </c>
      <c r="B306" s="197"/>
      <c r="C306" s="198"/>
      <c r="D306" s="199"/>
    </row>
    <row r="307" spans="1:4">
      <c r="A307" s="224" t="s">
        <v>50</v>
      </c>
      <c r="B307" s="197"/>
      <c r="C307" s="198"/>
      <c r="D307" s="199"/>
    </row>
    <row r="308" spans="1:4">
      <c r="A308" s="224" t="s">
        <v>51</v>
      </c>
      <c r="B308" s="197"/>
      <c r="C308" s="198"/>
      <c r="D308" s="199"/>
    </row>
    <row r="309" spans="1:4">
      <c r="A309" s="193"/>
    </row>
    <row r="310" spans="1:4" ht="15">
      <c r="A310" s="757"/>
      <c r="B310" s="758" t="s">
        <v>1076</v>
      </c>
      <c r="C310" s="759"/>
      <c r="D310" s="760"/>
    </row>
    <row r="311" spans="1:4" ht="41.4">
      <c r="A311" s="733" t="s">
        <v>1077</v>
      </c>
      <c r="B311" s="756" t="s">
        <v>2449</v>
      </c>
      <c r="C311" s="228"/>
      <c r="D311" s="229"/>
    </row>
    <row r="312" spans="1:4">
      <c r="A312" s="224" t="s">
        <v>47</v>
      </c>
      <c r="B312" s="204" t="s">
        <v>2448</v>
      </c>
      <c r="C312" s="752"/>
      <c r="D312" s="753"/>
    </row>
    <row r="313" spans="1:4">
      <c r="A313" s="224" t="s">
        <v>48</v>
      </c>
      <c r="B313" s="204" t="s">
        <v>2448</v>
      </c>
      <c r="C313" s="754"/>
      <c r="D313" s="755"/>
    </row>
    <row r="314" spans="1:4">
      <c r="A314" s="224" t="s">
        <v>49</v>
      </c>
      <c r="B314" s="204" t="s">
        <v>2448</v>
      </c>
      <c r="C314" s="754"/>
      <c r="D314" s="755"/>
    </row>
    <row r="315" spans="1:4">
      <c r="A315" s="224" t="s">
        <v>50</v>
      </c>
      <c r="B315" s="204" t="s">
        <v>2448</v>
      </c>
      <c r="C315" s="754"/>
      <c r="D315" s="755"/>
    </row>
    <row r="316" spans="1:4">
      <c r="A316" s="224" t="s">
        <v>51</v>
      </c>
      <c r="B316" s="197" t="s">
        <v>2448</v>
      </c>
      <c r="C316" s="754"/>
      <c r="D316" s="755"/>
    </row>
    <row r="317" spans="1:4">
      <c r="A317" s="193"/>
    </row>
    <row r="318" spans="1:4">
      <c r="A318" s="215">
        <v>13</v>
      </c>
      <c r="B318" s="216" t="s">
        <v>1078</v>
      </c>
      <c r="C318" s="225"/>
      <c r="D318" s="226"/>
    </row>
    <row r="319" spans="1:4">
      <c r="A319" s="215">
        <v>13.1</v>
      </c>
      <c r="B319" s="227" t="s">
        <v>1079</v>
      </c>
      <c r="C319" s="228"/>
      <c r="D319" s="229"/>
    </row>
    <row r="320" spans="1:4" ht="151.80000000000001">
      <c r="A320" s="215"/>
      <c r="B320" s="650" t="s">
        <v>1080</v>
      </c>
      <c r="C320" s="228"/>
      <c r="D320" s="229"/>
    </row>
    <row r="321" spans="1:4">
      <c r="A321" s="193"/>
    </row>
    <row r="322" spans="1:4" ht="41.4">
      <c r="A322" s="733">
        <v>13.2</v>
      </c>
      <c r="B322" s="227" t="s">
        <v>1081</v>
      </c>
      <c r="C322" s="228"/>
      <c r="D322" s="229"/>
    </row>
    <row r="323" spans="1:4">
      <c r="A323" s="224" t="s">
        <v>47</v>
      </c>
      <c r="B323" s="197"/>
      <c r="C323" s="198"/>
      <c r="D323" s="199"/>
    </row>
    <row r="324" spans="1:4">
      <c r="A324" s="224" t="s">
        <v>48</v>
      </c>
      <c r="B324" s="197"/>
      <c r="C324" s="198"/>
      <c r="D324" s="199"/>
    </row>
    <row r="325" spans="1:4">
      <c r="A325" s="224" t="s">
        <v>49</v>
      </c>
      <c r="B325" s="197"/>
      <c r="C325" s="198"/>
      <c r="D325" s="199"/>
    </row>
    <row r="326" spans="1:4">
      <c r="A326" s="224" t="s">
        <v>50</v>
      </c>
      <c r="B326" s="197"/>
      <c r="C326" s="198"/>
      <c r="D326" s="199"/>
    </row>
    <row r="327" spans="1:4">
      <c r="A327" s="224" t="s">
        <v>51</v>
      </c>
      <c r="B327" s="197"/>
      <c r="C327" s="198"/>
      <c r="D327" s="199"/>
    </row>
    <row r="328" spans="1:4">
      <c r="A328" s="193"/>
    </row>
    <row r="329" spans="1:4" ht="149.4" customHeight="1">
      <c r="A329" s="215">
        <v>13.3</v>
      </c>
      <c r="B329" s="216" t="s">
        <v>1082</v>
      </c>
      <c r="C329" s="225"/>
      <c r="D329" s="226"/>
    </row>
    <row r="330" spans="1:4">
      <c r="A330" s="224" t="s">
        <v>47</v>
      </c>
      <c r="B330" s="204"/>
      <c r="C330" s="202"/>
      <c r="D330" s="205"/>
    </row>
    <row r="331" spans="1:4">
      <c r="A331" s="224" t="s">
        <v>48</v>
      </c>
      <c r="B331" s="197"/>
      <c r="C331" s="198"/>
      <c r="D331" s="199"/>
    </row>
    <row r="332" spans="1:4">
      <c r="A332" s="224" t="s">
        <v>49</v>
      </c>
      <c r="B332" s="197"/>
      <c r="C332" s="198"/>
      <c r="D332" s="199"/>
    </row>
    <row r="333" spans="1:4">
      <c r="A333" s="224" t="s">
        <v>50</v>
      </c>
      <c r="B333" s="197"/>
      <c r="C333" s="198"/>
      <c r="D333" s="199"/>
    </row>
    <row r="334" spans="1:4">
      <c r="A334" s="224" t="s">
        <v>51</v>
      </c>
      <c r="B334" s="197"/>
      <c r="C334" s="198"/>
      <c r="D334" s="199"/>
    </row>
    <row r="335" spans="1:4">
      <c r="A335" s="193"/>
    </row>
    <row r="336" spans="1:4" s="658" customFormat="1" ht="15.6">
      <c r="A336" s="666">
        <v>14</v>
      </c>
      <c r="B336" s="653" t="s">
        <v>1083</v>
      </c>
      <c r="C336" s="669"/>
      <c r="D336" s="670"/>
    </row>
    <row r="337" spans="1:4" s="684" customFormat="1" ht="27.6">
      <c r="A337" s="215">
        <v>14.1</v>
      </c>
      <c r="B337" s="227" t="s">
        <v>1084</v>
      </c>
      <c r="C337" s="682"/>
      <c r="D337" s="683"/>
    </row>
    <row r="338" spans="1:4">
      <c r="A338" s="224" t="s">
        <v>47</v>
      </c>
      <c r="B338" s="204"/>
      <c r="C338" s="202"/>
      <c r="D338" s="205"/>
    </row>
    <row r="339" spans="1:4">
      <c r="A339" s="224" t="s">
        <v>48</v>
      </c>
      <c r="B339" s="197"/>
      <c r="C339" s="198"/>
      <c r="D339" s="199"/>
    </row>
    <row r="340" spans="1:4">
      <c r="A340" s="224" t="s">
        <v>49</v>
      </c>
      <c r="B340" s="197"/>
      <c r="C340" s="198"/>
      <c r="D340" s="199"/>
    </row>
    <row r="341" spans="1:4">
      <c r="A341" s="224" t="s">
        <v>50</v>
      </c>
      <c r="B341" s="197"/>
      <c r="C341" s="198"/>
      <c r="D341" s="199"/>
    </row>
    <row r="342" spans="1:4">
      <c r="A342" s="224" t="s">
        <v>51</v>
      </c>
      <c r="B342" s="197"/>
      <c r="C342" s="198"/>
      <c r="D342" s="199"/>
    </row>
    <row r="343" spans="1:4">
      <c r="A343" s="193"/>
    </row>
    <row r="344" spans="1:4" ht="69">
      <c r="A344" s="733">
        <v>14.2</v>
      </c>
      <c r="B344" s="227" t="s">
        <v>1085</v>
      </c>
      <c r="C344" s="228"/>
      <c r="D344" s="229"/>
    </row>
    <row r="345" spans="1:4">
      <c r="A345" s="224" t="s">
        <v>47</v>
      </c>
      <c r="B345" s="197"/>
      <c r="C345" s="198"/>
      <c r="D345" s="199"/>
    </row>
    <row r="346" spans="1:4">
      <c r="A346" s="224" t="s">
        <v>48</v>
      </c>
      <c r="B346" s="197"/>
      <c r="C346" s="198"/>
      <c r="D346" s="199"/>
    </row>
    <row r="347" spans="1:4">
      <c r="A347" s="224" t="s">
        <v>49</v>
      </c>
      <c r="B347" s="197"/>
      <c r="C347" s="198"/>
      <c r="D347" s="199"/>
    </row>
    <row r="348" spans="1:4">
      <c r="A348" s="224" t="s">
        <v>50</v>
      </c>
      <c r="B348" s="197"/>
      <c r="C348" s="198"/>
      <c r="D348" s="199"/>
    </row>
    <row r="349" spans="1:4">
      <c r="A349" s="224" t="s">
        <v>51</v>
      </c>
      <c r="B349" s="197"/>
      <c r="C349" s="198"/>
      <c r="D349" s="199"/>
    </row>
    <row r="350" spans="1:4">
      <c r="A350" s="193"/>
    </row>
    <row r="351" spans="1:4" s="658" customFormat="1" ht="15.6">
      <c r="A351" s="666">
        <v>15</v>
      </c>
      <c r="B351" s="653" t="s">
        <v>1086</v>
      </c>
      <c r="C351" s="669"/>
      <c r="D351" s="670"/>
    </row>
    <row r="352" spans="1:4" ht="27.6">
      <c r="A352" s="215">
        <v>15.1</v>
      </c>
      <c r="B352" s="227" t="s">
        <v>1087</v>
      </c>
      <c r="C352" s="228"/>
      <c r="D352" s="229"/>
    </row>
    <row r="353" spans="1:4" ht="27.6">
      <c r="A353" s="215"/>
      <c r="B353" s="227" t="s">
        <v>1088</v>
      </c>
      <c r="C353" s="228"/>
      <c r="D353" s="229"/>
    </row>
    <row r="354" spans="1:4" ht="41.4">
      <c r="A354" s="215"/>
      <c r="B354" s="227" t="s">
        <v>1089</v>
      </c>
      <c r="C354" s="228"/>
      <c r="D354" s="229"/>
    </row>
    <row r="355" spans="1:4">
      <c r="A355" s="224" t="s">
        <v>47</v>
      </c>
      <c r="B355" s="204"/>
      <c r="C355" s="202"/>
      <c r="D355" s="205"/>
    </row>
    <row r="356" spans="1:4">
      <c r="A356" s="224" t="s">
        <v>48</v>
      </c>
      <c r="B356" s="197"/>
      <c r="C356" s="198"/>
      <c r="D356" s="199"/>
    </row>
    <row r="357" spans="1:4">
      <c r="A357" s="224" t="s">
        <v>49</v>
      </c>
      <c r="B357" s="197"/>
      <c r="C357" s="198"/>
      <c r="D357" s="199"/>
    </row>
    <row r="358" spans="1:4">
      <c r="A358" s="224" t="s">
        <v>50</v>
      </c>
      <c r="B358" s="197"/>
      <c r="C358" s="198"/>
      <c r="D358" s="199"/>
    </row>
    <row r="359" spans="1:4">
      <c r="A359" s="224" t="s">
        <v>51</v>
      </c>
      <c r="B359" s="197"/>
      <c r="C359" s="198"/>
      <c r="D359" s="199"/>
    </row>
    <row r="360" spans="1:4">
      <c r="A360" s="193"/>
    </row>
    <row r="361" spans="1:4" ht="41.4">
      <c r="A361" s="215">
        <v>15.2</v>
      </c>
      <c r="B361" s="216" t="s">
        <v>1090</v>
      </c>
      <c r="C361" s="225"/>
      <c r="D361" s="226"/>
    </row>
    <row r="362" spans="1:4">
      <c r="A362" s="224" t="s">
        <v>47</v>
      </c>
      <c r="B362" s="204"/>
      <c r="C362" s="202"/>
      <c r="D362" s="205"/>
    </row>
    <row r="363" spans="1:4">
      <c r="A363" s="224" t="s">
        <v>48</v>
      </c>
      <c r="B363" s="197"/>
      <c r="C363" s="198"/>
      <c r="D363" s="199"/>
    </row>
    <row r="364" spans="1:4">
      <c r="A364" s="224" t="s">
        <v>49</v>
      </c>
      <c r="B364" s="197"/>
      <c r="C364" s="198"/>
      <c r="D364" s="199"/>
    </row>
    <row r="365" spans="1:4">
      <c r="A365" s="224" t="s">
        <v>50</v>
      </c>
      <c r="B365" s="197"/>
      <c r="C365" s="198"/>
      <c r="D365" s="199"/>
    </row>
    <row r="366" spans="1:4">
      <c r="A366" s="224" t="s">
        <v>51</v>
      </c>
      <c r="B366" s="197"/>
      <c r="C366" s="198"/>
      <c r="D366" s="199"/>
    </row>
    <row r="367" spans="1:4">
      <c r="A367" s="193"/>
    </row>
    <row r="368" spans="1:4" s="658" customFormat="1" ht="15.6">
      <c r="A368" s="655">
        <v>16</v>
      </c>
      <c r="B368" s="651" t="s">
        <v>1091</v>
      </c>
      <c r="C368" s="656"/>
      <c r="D368" s="657"/>
    </row>
    <row r="369" spans="1:4" ht="165.6">
      <c r="A369" s="733">
        <v>16.100000000000001</v>
      </c>
      <c r="B369" s="227" t="s">
        <v>1092</v>
      </c>
      <c r="C369" s="228"/>
      <c r="D369" s="229"/>
    </row>
    <row r="370" spans="1:4">
      <c r="A370" s="224" t="s">
        <v>47</v>
      </c>
      <c r="B370" s="197"/>
      <c r="C370" s="198"/>
      <c r="D370" s="199"/>
    </row>
    <row r="371" spans="1:4">
      <c r="A371" s="224" t="s">
        <v>48</v>
      </c>
      <c r="B371" s="197"/>
      <c r="C371" s="198"/>
      <c r="D371" s="199"/>
    </row>
    <row r="372" spans="1:4">
      <c r="A372" s="224" t="s">
        <v>49</v>
      </c>
      <c r="B372" s="197"/>
      <c r="C372" s="198"/>
      <c r="D372" s="199"/>
    </row>
    <row r="373" spans="1:4">
      <c r="A373" s="224" t="s">
        <v>50</v>
      </c>
      <c r="B373" s="197"/>
      <c r="C373" s="198"/>
      <c r="D373" s="199"/>
    </row>
    <row r="374" spans="1:4">
      <c r="A374" s="224" t="s">
        <v>51</v>
      </c>
      <c r="B374" s="197"/>
      <c r="C374" s="198"/>
      <c r="D374" s="199"/>
    </row>
    <row r="375" spans="1:4">
      <c r="A375" s="193"/>
    </row>
    <row r="376" spans="1:4" s="658" customFormat="1" ht="15.6">
      <c r="A376" s="666">
        <v>18</v>
      </c>
      <c r="B376" s="653" t="s">
        <v>1093</v>
      </c>
      <c r="C376" s="669"/>
      <c r="D376" s="670"/>
    </row>
    <row r="377" spans="1:4" ht="41.4">
      <c r="A377" s="215">
        <v>18.100000000000001</v>
      </c>
      <c r="B377" s="227" t="s">
        <v>1094</v>
      </c>
      <c r="C377" s="228"/>
      <c r="D377" s="229"/>
    </row>
    <row r="378" spans="1:4" ht="82.8">
      <c r="A378" s="215"/>
      <c r="B378" s="650" t="s">
        <v>1095</v>
      </c>
      <c r="C378" s="228"/>
      <c r="D378" s="229"/>
    </row>
    <row r="379" spans="1:4">
      <c r="A379" s="224" t="s">
        <v>47</v>
      </c>
      <c r="B379" s="204"/>
      <c r="C379" s="202"/>
      <c r="D379" s="205"/>
    </row>
    <row r="380" spans="1:4">
      <c r="A380" s="224" t="s">
        <v>48</v>
      </c>
      <c r="B380" s="197"/>
      <c r="C380" s="198"/>
      <c r="D380" s="199"/>
    </row>
    <row r="381" spans="1:4">
      <c r="A381" s="224" t="s">
        <v>49</v>
      </c>
      <c r="B381" s="197"/>
      <c r="C381" s="198"/>
      <c r="D381" s="199"/>
    </row>
    <row r="382" spans="1:4">
      <c r="A382" s="224" t="s">
        <v>50</v>
      </c>
      <c r="B382" s="197"/>
      <c r="C382" s="198"/>
      <c r="D382" s="199"/>
    </row>
    <row r="383" spans="1:4">
      <c r="A383" s="224" t="s">
        <v>51</v>
      </c>
      <c r="B383" s="197"/>
      <c r="C383" s="198"/>
      <c r="D383" s="199"/>
    </row>
    <row r="384" spans="1:4">
      <c r="A384" s="193"/>
    </row>
    <row r="385" spans="1:4" ht="55.2">
      <c r="A385" s="215"/>
      <c r="B385" s="227" t="s">
        <v>1096</v>
      </c>
      <c r="C385" s="228"/>
      <c r="D385" s="229"/>
    </row>
    <row r="386" spans="1:4">
      <c r="A386" s="224" t="s">
        <v>47</v>
      </c>
      <c r="B386" s="204"/>
      <c r="C386" s="202"/>
      <c r="D386" s="205"/>
    </row>
    <row r="387" spans="1:4">
      <c r="A387" s="224" t="s">
        <v>48</v>
      </c>
      <c r="B387" s="197"/>
      <c r="C387" s="198"/>
      <c r="D387" s="199"/>
    </row>
    <row r="388" spans="1:4">
      <c r="A388" s="224" t="s">
        <v>49</v>
      </c>
      <c r="B388" s="197"/>
      <c r="C388" s="198"/>
      <c r="D388" s="199"/>
    </row>
    <row r="389" spans="1:4">
      <c r="A389" s="224" t="s">
        <v>50</v>
      </c>
      <c r="B389" s="197"/>
      <c r="C389" s="198"/>
      <c r="D389" s="199"/>
    </row>
    <row r="390" spans="1:4">
      <c r="A390" s="224" t="s">
        <v>51</v>
      </c>
      <c r="B390" s="197"/>
      <c r="C390" s="198"/>
      <c r="D390" s="199"/>
    </row>
    <row r="391" spans="1:4">
      <c r="A391" s="193"/>
    </row>
    <row r="392" spans="1:4" s="658" customFormat="1" ht="15.6">
      <c r="A392" s="655">
        <v>19</v>
      </c>
      <c r="B392" s="651" t="s">
        <v>1097</v>
      </c>
      <c r="C392" s="656"/>
      <c r="D392" s="657"/>
    </row>
    <row r="393" spans="1:4" ht="41.4">
      <c r="A393" s="733">
        <v>19.100000000000001</v>
      </c>
      <c r="B393" s="227" t="s">
        <v>1098</v>
      </c>
      <c r="C393" s="228"/>
      <c r="D393" s="229"/>
    </row>
    <row r="394" spans="1:4">
      <c r="A394" s="224" t="s">
        <v>47</v>
      </c>
      <c r="B394" s="197"/>
      <c r="C394" s="198"/>
      <c r="D394" s="199"/>
    </row>
    <row r="395" spans="1:4">
      <c r="A395" s="224" t="s">
        <v>48</v>
      </c>
      <c r="B395" s="197"/>
      <c r="C395" s="198"/>
      <c r="D395" s="199"/>
    </row>
    <row r="396" spans="1:4">
      <c r="A396" s="224" t="s">
        <v>49</v>
      </c>
      <c r="B396" s="197"/>
      <c r="C396" s="198"/>
      <c r="D396" s="199"/>
    </row>
    <row r="397" spans="1:4">
      <c r="A397" s="224" t="s">
        <v>50</v>
      </c>
      <c r="B397" s="197"/>
      <c r="C397" s="198"/>
      <c r="D397" s="199"/>
    </row>
    <row r="398" spans="1:4">
      <c r="A398" s="224" t="s">
        <v>51</v>
      </c>
      <c r="B398" s="197"/>
      <c r="C398" s="198"/>
      <c r="D398" s="199"/>
    </row>
    <row r="399" spans="1:4">
      <c r="A399" s="193"/>
    </row>
    <row r="400" spans="1:4">
      <c r="A400" s="733">
        <v>19.2</v>
      </c>
      <c r="B400" s="227" t="s">
        <v>1099</v>
      </c>
      <c r="C400" s="228"/>
      <c r="D400" s="229"/>
    </row>
    <row r="401" spans="1:4">
      <c r="A401" s="224" t="s">
        <v>47</v>
      </c>
      <c r="B401" s="197"/>
      <c r="C401" s="198"/>
      <c r="D401" s="199"/>
    </row>
    <row r="402" spans="1:4">
      <c r="A402" s="224" t="s">
        <v>48</v>
      </c>
      <c r="B402" s="197"/>
      <c r="C402" s="198"/>
      <c r="D402" s="199"/>
    </row>
    <row r="403" spans="1:4">
      <c r="A403" s="224" t="s">
        <v>49</v>
      </c>
      <c r="B403" s="197"/>
      <c r="C403" s="198"/>
      <c r="D403" s="199"/>
    </row>
    <row r="404" spans="1:4">
      <c r="A404" s="224" t="s">
        <v>50</v>
      </c>
      <c r="B404" s="197"/>
      <c r="C404" s="198"/>
      <c r="D404" s="199"/>
    </row>
    <row r="405" spans="1:4">
      <c r="A405" s="224" t="s">
        <v>51</v>
      </c>
      <c r="B405" s="197"/>
      <c r="C405" s="198"/>
      <c r="D405" s="199"/>
    </row>
    <row r="406" spans="1:4">
      <c r="A406" s="193"/>
    </row>
    <row r="407" spans="1:4" ht="55.2">
      <c r="A407" s="733">
        <v>19.3</v>
      </c>
      <c r="B407" s="227" t="s">
        <v>1100</v>
      </c>
      <c r="C407" s="228"/>
      <c r="D407" s="229"/>
    </row>
    <row r="408" spans="1:4">
      <c r="A408" s="224" t="s">
        <v>47</v>
      </c>
      <c r="B408" s="197"/>
      <c r="C408" s="198"/>
      <c r="D408" s="199"/>
    </row>
    <row r="409" spans="1:4">
      <c r="A409" s="224" t="s">
        <v>48</v>
      </c>
      <c r="B409" s="197"/>
      <c r="C409" s="198"/>
      <c r="D409" s="199"/>
    </row>
    <row r="410" spans="1:4">
      <c r="A410" s="224" t="s">
        <v>49</v>
      </c>
      <c r="B410" s="197"/>
      <c r="C410" s="198"/>
      <c r="D410" s="199"/>
    </row>
    <row r="411" spans="1:4">
      <c r="A411" s="224" t="s">
        <v>50</v>
      </c>
      <c r="B411" s="197"/>
      <c r="C411" s="198"/>
      <c r="D411" s="199"/>
    </row>
    <row r="412" spans="1:4">
      <c r="A412" s="224" t="s">
        <v>51</v>
      </c>
      <c r="B412" s="197"/>
      <c r="C412" s="198"/>
      <c r="D412" s="199"/>
    </row>
    <row r="413" spans="1:4">
      <c r="A413" s="193"/>
    </row>
    <row r="414" spans="1:4" ht="41.4">
      <c r="A414" s="733">
        <v>19.399999999999999</v>
      </c>
      <c r="B414" s="227" t="s">
        <v>1101</v>
      </c>
      <c r="C414" s="228"/>
      <c r="D414" s="229"/>
    </row>
    <row r="415" spans="1:4">
      <c r="A415" s="224" t="s">
        <v>47</v>
      </c>
      <c r="B415" s="197"/>
      <c r="C415" s="198"/>
      <c r="D415" s="199"/>
    </row>
    <row r="416" spans="1:4">
      <c r="A416" s="224" t="s">
        <v>48</v>
      </c>
      <c r="B416" s="197"/>
      <c r="C416" s="198"/>
      <c r="D416" s="199"/>
    </row>
    <row r="417" spans="1:4">
      <c r="A417" s="224" t="s">
        <v>49</v>
      </c>
      <c r="B417" s="197"/>
      <c r="C417" s="198"/>
      <c r="D417" s="199"/>
    </row>
    <row r="418" spans="1:4">
      <c r="A418" s="224" t="s">
        <v>50</v>
      </c>
      <c r="B418" s="197"/>
      <c r="C418" s="198"/>
      <c r="D418" s="199"/>
    </row>
    <row r="419" spans="1:4">
      <c r="A419" s="224" t="s">
        <v>51</v>
      </c>
      <c r="B419" s="197"/>
      <c r="C419" s="198"/>
      <c r="D419" s="199"/>
    </row>
    <row r="420" spans="1:4">
      <c r="A420" s="193"/>
    </row>
    <row r="421" spans="1:4">
      <c r="A421" s="193"/>
    </row>
    <row r="422" spans="1:4">
      <c r="A422" s="193"/>
    </row>
    <row r="423" spans="1:4">
      <c r="A423" s="193"/>
    </row>
    <row r="424" spans="1:4">
      <c r="A424" s="193"/>
    </row>
    <row r="425" spans="1:4">
      <c r="A425" s="193"/>
    </row>
    <row r="426" spans="1:4">
      <c r="A426" s="193"/>
    </row>
    <row r="427" spans="1:4">
      <c r="A427" s="193"/>
    </row>
    <row r="428" spans="1:4">
      <c r="A428" s="193"/>
    </row>
    <row r="429" spans="1:4">
      <c r="A429" s="193"/>
    </row>
    <row r="430" spans="1:4">
      <c r="A430" s="193"/>
    </row>
    <row r="431" spans="1:4">
      <c r="A431" s="193"/>
    </row>
    <row r="432" spans="1:4">
      <c r="A432" s="193"/>
    </row>
    <row r="433" spans="1:1">
      <c r="A433" s="193"/>
    </row>
    <row r="434" spans="1:1">
      <c r="A434" s="193"/>
    </row>
    <row r="435" spans="1:1">
      <c r="A435" s="193"/>
    </row>
    <row r="436" spans="1:1">
      <c r="A436" s="193"/>
    </row>
    <row r="437" spans="1:1">
      <c r="A437" s="193"/>
    </row>
    <row r="438" spans="1:1">
      <c r="A438" s="193"/>
    </row>
    <row r="439" spans="1:1">
      <c r="A439" s="193"/>
    </row>
    <row r="440" spans="1:1">
      <c r="A440" s="193"/>
    </row>
    <row r="441" spans="1:1">
      <c r="A441" s="193"/>
    </row>
    <row r="442" spans="1:1">
      <c r="A442" s="193"/>
    </row>
    <row r="443" spans="1:1">
      <c r="A443" s="193"/>
    </row>
    <row r="444" spans="1:1">
      <c r="A444" s="193"/>
    </row>
    <row r="445" spans="1:1">
      <c r="A445" s="193"/>
    </row>
    <row r="446" spans="1:1">
      <c r="A446" s="193"/>
    </row>
    <row r="447" spans="1:1">
      <c r="A447" s="193"/>
    </row>
    <row r="448" spans="1:1">
      <c r="A448" s="193"/>
    </row>
    <row r="449" spans="1:1">
      <c r="A449" s="193"/>
    </row>
    <row r="450" spans="1:1">
      <c r="A450" s="193"/>
    </row>
    <row r="451" spans="1:1">
      <c r="A451" s="193"/>
    </row>
    <row r="452" spans="1:1">
      <c r="A452" s="193"/>
    </row>
    <row r="453" spans="1:1">
      <c r="A453" s="193"/>
    </row>
    <row r="454" spans="1:1">
      <c r="A454" s="193"/>
    </row>
    <row r="455" spans="1:1">
      <c r="A455" s="193"/>
    </row>
    <row r="456" spans="1:1">
      <c r="A456" s="193"/>
    </row>
    <row r="457" spans="1:1">
      <c r="A457" s="193"/>
    </row>
    <row r="458" spans="1:1">
      <c r="A458" s="193"/>
    </row>
    <row r="459" spans="1:1">
      <c r="A459" s="193"/>
    </row>
    <row r="460" spans="1:1">
      <c r="A460" s="193"/>
    </row>
    <row r="461" spans="1:1">
      <c r="A461" s="193"/>
    </row>
    <row r="462" spans="1:1">
      <c r="A462" s="193"/>
    </row>
    <row r="463" spans="1:1">
      <c r="A463" s="193"/>
    </row>
    <row r="464" spans="1:1">
      <c r="A464" s="193"/>
    </row>
    <row r="465" spans="1:1">
      <c r="A465" s="193"/>
    </row>
    <row r="466" spans="1:1">
      <c r="A466" s="193"/>
    </row>
    <row r="467" spans="1:1">
      <c r="A467" s="193"/>
    </row>
    <row r="468" spans="1:1">
      <c r="A468" s="193"/>
    </row>
    <row r="469" spans="1:1">
      <c r="A469" s="193"/>
    </row>
    <row r="470" spans="1:1">
      <c r="A470" s="193"/>
    </row>
    <row r="499" spans="8:8">
      <c r="H499" s="207" t="s">
        <v>2448</v>
      </c>
    </row>
    <row r="500" spans="8:8">
      <c r="H500" s="207" t="s">
        <v>2446</v>
      </c>
    </row>
    <row r="501" spans="8:8">
      <c r="H501" s="207" t="s">
        <v>2447</v>
      </c>
    </row>
  </sheetData>
  <protectedRanges>
    <protectedRange algorithmName="SHA-512" hashValue="JpaTG13QcUu4F8PlrL5rpLgcMY+gbA93wIJ0nmcVPYfrYC0yc2MExC4VFJz+KKnHMqdsjfsePrUN1AwlA573uA==" saltValue="7ZKg3FKaH3YdNJf3qu41+Q==" spinCount="100000" sqref="H238:H240 D234:D236" name="Range1"/>
  </protectedRanges>
  <mergeCells count="1">
    <mergeCell ref="A2:D2"/>
  </mergeCells>
  <phoneticPr fontId="7" type="noConversion"/>
  <dataValidations count="2">
    <dataValidation type="whole" operator="greaterThan" allowBlank="1" showInputMessage="1" showErrorMessage="1" sqref="G238:G241 C234:C237" xr:uid="{AB1D250C-0517-433D-8ADD-4ACD3DCF1EBB}">
      <formula1>-1</formula1>
    </dataValidation>
    <dataValidation type="list" allowBlank="1" showInputMessage="1" showErrorMessage="1" sqref="B312:B316" xr:uid="{5CFD227C-73C5-4A79-9363-B1D12F94A237}">
      <formula1>$H$499:$H$501</formula1>
    </dataValidation>
  </dataValidations>
  <pageMargins left="0.74803149606299213" right="0.74803149606299213" top="0.98425196850393704" bottom="0.98425196850393704" header="0.51181102362204722" footer="0.51181102362204722"/>
  <pageSetup paperSize="9" scale="81" orientation="portrait" horizontalDpi="4294967294" r:id="rId1"/>
  <headerFooter alignWithMargins="0"/>
  <rowBreaks count="1" manualBreakCount="1">
    <brk id="125" max="4"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A101"/>
  <sheetViews>
    <sheetView view="pageBreakPreview" zoomScale="110" zoomScaleNormal="75" zoomScaleSheetLayoutView="110" workbookViewId="0">
      <selection activeCell="C17" sqref="C17"/>
    </sheetView>
  </sheetViews>
  <sheetFormatPr defaultColWidth="9" defaultRowHeight="13.8"/>
  <cols>
    <col min="1" max="1" width="7.44140625" style="168" customWidth="1"/>
    <col min="2" max="2" width="27.33203125" style="324" customWidth="1"/>
    <col min="3" max="3" width="34.44140625" style="324" customWidth="1"/>
    <col min="4" max="4" width="41.109375" style="109" customWidth="1"/>
    <col min="5" max="5" width="2.88671875" style="269" customWidth="1"/>
    <col min="6" max="7" width="9" style="322" hidden="1" customWidth="1"/>
    <col min="8" max="10" width="0" style="322" hidden="1" customWidth="1"/>
    <col min="11" max="16384" width="9" style="322"/>
  </cols>
  <sheetData>
    <row r="1" spans="1:7" ht="55.8" thickBot="1">
      <c r="A1" s="129">
        <v>1</v>
      </c>
      <c r="B1" s="119" t="s">
        <v>59</v>
      </c>
      <c r="C1" s="325" t="s">
        <v>60</v>
      </c>
      <c r="D1" s="395" t="s">
        <v>61</v>
      </c>
      <c r="F1" s="720"/>
      <c r="G1" s="720"/>
    </row>
    <row r="2" spans="1:7">
      <c r="A2" s="169">
        <v>1.1000000000000001</v>
      </c>
      <c r="B2" s="120" t="s">
        <v>62</v>
      </c>
      <c r="C2" s="120" t="s">
        <v>63</v>
      </c>
      <c r="D2" s="326" t="s">
        <v>64</v>
      </c>
      <c r="F2" s="720"/>
      <c r="G2" s="720"/>
    </row>
    <row r="3" spans="1:7" ht="27.6">
      <c r="A3" s="170" t="s">
        <v>65</v>
      </c>
      <c r="B3" s="327" t="s">
        <v>66</v>
      </c>
      <c r="C3" s="349" t="str">
        <f>Cover!D7</f>
        <v>SA-FM/COC-007898</v>
      </c>
      <c r="D3" s="336" t="s">
        <v>67</v>
      </c>
      <c r="F3" s="720"/>
      <c r="G3" s="720"/>
    </row>
    <row r="4" spans="1:7" ht="36" customHeight="1">
      <c r="A4" s="170" t="s">
        <v>68</v>
      </c>
      <c r="B4" s="334" t="s">
        <v>69</v>
      </c>
      <c r="C4" s="350" t="s">
        <v>70</v>
      </c>
      <c r="D4" s="172"/>
      <c r="F4" s="720"/>
      <c r="G4" s="720"/>
    </row>
    <row r="5" spans="1:7" ht="115.5" customHeight="1">
      <c r="A5" s="170" t="s">
        <v>71</v>
      </c>
      <c r="B5" s="76" t="s">
        <v>72</v>
      </c>
      <c r="C5" s="864" t="s">
        <v>3580</v>
      </c>
      <c r="D5" s="340" t="s">
        <v>73</v>
      </c>
      <c r="F5" s="720"/>
      <c r="G5" s="720"/>
    </row>
    <row r="6" spans="1:7" ht="14.4" thickBot="1">
      <c r="A6" s="169">
        <v>1.2</v>
      </c>
      <c r="B6" s="122" t="s">
        <v>74</v>
      </c>
      <c r="C6" s="122"/>
      <c r="D6" s="266"/>
      <c r="F6" s="720"/>
      <c r="G6" s="720"/>
    </row>
    <row r="7" spans="1:7" ht="28.2" thickBot="1">
      <c r="A7" s="263" t="s">
        <v>75</v>
      </c>
      <c r="B7" s="394" t="s">
        <v>76</v>
      </c>
      <c r="C7" s="350" t="str">
        <f>Cover!D4</f>
        <v>The Conservation Fund</v>
      </c>
      <c r="D7" s="171"/>
      <c r="F7" s="720"/>
      <c r="G7" s="720"/>
    </row>
    <row r="8" spans="1:7" s="333" customFormat="1" ht="28.2" thickBot="1">
      <c r="A8" s="263" t="s">
        <v>77</v>
      </c>
      <c r="B8" s="394" t="s">
        <v>78</v>
      </c>
      <c r="C8" s="359" t="s">
        <v>3567</v>
      </c>
      <c r="D8" s="171"/>
      <c r="E8" s="269"/>
      <c r="F8" s="720"/>
      <c r="G8" s="720"/>
    </row>
    <row r="9" spans="1:7" s="333" customFormat="1" ht="14.4" thickBot="1">
      <c r="A9" s="263" t="s">
        <v>79</v>
      </c>
      <c r="B9" s="75" t="s">
        <v>80</v>
      </c>
      <c r="C9" s="359" t="s">
        <v>276</v>
      </c>
      <c r="D9" s="171"/>
      <c r="E9" s="269"/>
      <c r="F9" s="720"/>
      <c r="G9" s="720"/>
    </row>
    <row r="10" spans="1:7" ht="14.4" thickBot="1">
      <c r="A10" s="263" t="s">
        <v>81</v>
      </c>
      <c r="B10" s="394" t="s">
        <v>82</v>
      </c>
      <c r="C10" s="359" t="s">
        <v>3581</v>
      </c>
      <c r="D10" s="171"/>
      <c r="F10" s="720"/>
      <c r="G10" s="720"/>
    </row>
    <row r="11" spans="1:7" ht="42" thickBot="1">
      <c r="A11" s="263" t="s">
        <v>83</v>
      </c>
      <c r="B11" s="394" t="s">
        <v>84</v>
      </c>
      <c r="C11" s="977" t="s">
        <v>3582</v>
      </c>
      <c r="D11" s="341" t="s">
        <v>85</v>
      </c>
      <c r="F11" s="720"/>
      <c r="G11" s="720" t="s">
        <v>86</v>
      </c>
    </row>
    <row r="12" spans="1:7" ht="14.4" thickBot="1">
      <c r="A12" s="263" t="s">
        <v>87</v>
      </c>
      <c r="B12" s="394" t="s">
        <v>88</v>
      </c>
      <c r="C12" s="359" t="s">
        <v>3583</v>
      </c>
      <c r="D12" s="171"/>
      <c r="F12" s="720"/>
      <c r="G12" s="720" t="s">
        <v>89</v>
      </c>
    </row>
    <row r="13" spans="1:7" ht="14.4" thickBot="1">
      <c r="A13" s="263" t="s">
        <v>90</v>
      </c>
      <c r="B13" s="394" t="s">
        <v>91</v>
      </c>
      <c r="C13" s="359" t="s">
        <v>3584</v>
      </c>
      <c r="D13" s="171"/>
      <c r="F13" s="720"/>
      <c r="G13" s="720" t="s">
        <v>92</v>
      </c>
    </row>
    <row r="14" spans="1:7" ht="14.4" thickBot="1">
      <c r="A14" s="263" t="s">
        <v>93</v>
      </c>
      <c r="B14" s="394" t="s">
        <v>94</v>
      </c>
      <c r="C14" s="359"/>
      <c r="D14" s="171"/>
      <c r="F14" s="720"/>
      <c r="G14" s="720" t="s">
        <v>95</v>
      </c>
    </row>
    <row r="15" spans="1:7" ht="14.4" thickBot="1">
      <c r="A15" s="263" t="s">
        <v>96</v>
      </c>
      <c r="B15" s="394" t="s">
        <v>97</v>
      </c>
      <c r="C15" s="978" t="s">
        <v>3585</v>
      </c>
      <c r="D15" s="171"/>
      <c r="F15" s="720"/>
      <c r="G15" s="720" t="s">
        <v>98</v>
      </c>
    </row>
    <row r="16" spans="1:7" ht="14.4" thickBot="1">
      <c r="A16" s="263" t="s">
        <v>99</v>
      </c>
      <c r="B16" s="394" t="s">
        <v>100</v>
      </c>
      <c r="C16" s="978" t="s">
        <v>3586</v>
      </c>
      <c r="D16" s="171"/>
      <c r="F16" s="720"/>
      <c r="G16" s="720" t="s">
        <v>101</v>
      </c>
    </row>
    <row r="17" spans="1:11" ht="40.5" customHeight="1">
      <c r="A17" s="263" t="s">
        <v>102</v>
      </c>
      <c r="B17" s="75" t="s">
        <v>103</v>
      </c>
      <c r="C17" s="359" t="s">
        <v>3588</v>
      </c>
      <c r="D17" s="172" t="s">
        <v>104</v>
      </c>
      <c r="F17" s="720"/>
      <c r="G17" s="720"/>
      <c r="H17" s="720"/>
      <c r="I17" s="720"/>
      <c r="J17" s="720"/>
      <c r="K17" s="720"/>
    </row>
    <row r="18" spans="1:11" ht="41.4">
      <c r="A18" s="263" t="s">
        <v>105</v>
      </c>
      <c r="B18" s="342" t="s">
        <v>106</v>
      </c>
      <c r="C18" s="359" t="s">
        <v>3587</v>
      </c>
      <c r="D18" s="172"/>
      <c r="F18" s="720"/>
      <c r="G18" s="720"/>
      <c r="H18" s="720"/>
      <c r="I18" s="720"/>
      <c r="J18" s="720"/>
      <c r="K18" s="720"/>
    </row>
    <row r="19" spans="1:11">
      <c r="A19" s="263"/>
      <c r="B19" s="75"/>
      <c r="C19" s="351"/>
      <c r="D19" s="171"/>
      <c r="F19" s="720"/>
      <c r="G19" s="720"/>
      <c r="H19" s="720"/>
      <c r="I19" s="720"/>
      <c r="J19" s="720"/>
      <c r="K19" s="720"/>
    </row>
    <row r="20" spans="1:11" ht="14.4" thickBot="1">
      <c r="A20" s="169">
        <v>1.3</v>
      </c>
      <c r="B20" s="323" t="s">
        <v>107</v>
      </c>
      <c r="C20" s="211"/>
      <c r="D20" s="266"/>
      <c r="F20" s="720"/>
      <c r="G20" s="720"/>
      <c r="H20" s="720"/>
      <c r="I20" s="720"/>
      <c r="J20" s="720"/>
      <c r="K20" s="720"/>
    </row>
    <row r="21" spans="1:11" ht="26.25" customHeight="1" thickBot="1">
      <c r="A21" s="263" t="s">
        <v>108</v>
      </c>
      <c r="B21" s="394" t="s">
        <v>109</v>
      </c>
      <c r="C21" s="351" t="s">
        <v>111</v>
      </c>
      <c r="D21" s="341" t="s">
        <v>110</v>
      </c>
      <c r="F21" s="720"/>
      <c r="G21" s="720" t="s">
        <v>111</v>
      </c>
      <c r="H21" s="720"/>
      <c r="I21" s="720"/>
      <c r="J21" s="720"/>
      <c r="K21" s="720"/>
    </row>
    <row r="22" spans="1:11" ht="78.75" customHeight="1">
      <c r="A22" s="263" t="s">
        <v>112</v>
      </c>
      <c r="B22" s="75" t="s">
        <v>113</v>
      </c>
      <c r="C22" s="351" t="s">
        <v>86</v>
      </c>
      <c r="D22" s="172" t="s">
        <v>114</v>
      </c>
      <c r="F22" s="720"/>
      <c r="G22" s="720" t="s">
        <v>115</v>
      </c>
      <c r="H22" s="720"/>
      <c r="I22" s="720"/>
      <c r="J22" s="720"/>
      <c r="K22" s="720"/>
    </row>
    <row r="23" spans="1:11" ht="42" thickBot="1">
      <c r="A23" s="263" t="s">
        <v>116</v>
      </c>
      <c r="B23" s="75" t="s">
        <v>117</v>
      </c>
      <c r="C23" s="351" t="s">
        <v>3589</v>
      </c>
      <c r="D23" s="172" t="s">
        <v>118</v>
      </c>
      <c r="F23" s="720"/>
      <c r="G23" s="720"/>
      <c r="H23" s="720"/>
      <c r="I23" s="720"/>
      <c r="J23" s="720"/>
      <c r="K23" s="720"/>
    </row>
    <row r="24" spans="1:11" s="338" customFormat="1" ht="21" customHeight="1" thickBot="1">
      <c r="A24" s="263" t="s">
        <v>119</v>
      </c>
      <c r="B24" s="394" t="s">
        <v>120</v>
      </c>
      <c r="C24" s="351" t="s">
        <v>276</v>
      </c>
      <c r="D24" s="172" t="s">
        <v>121</v>
      </c>
      <c r="E24" s="269"/>
      <c r="F24" s="720"/>
      <c r="G24" s="720"/>
      <c r="H24" s="720"/>
      <c r="I24" s="720"/>
      <c r="J24" s="720"/>
      <c r="K24" s="720"/>
    </row>
    <row r="25" spans="1:11" ht="27.6">
      <c r="A25" s="263" t="s">
        <v>122</v>
      </c>
      <c r="B25" s="75" t="s">
        <v>123</v>
      </c>
      <c r="C25" s="351">
        <v>11</v>
      </c>
      <c r="D25" s="172" t="s">
        <v>124</v>
      </c>
      <c r="F25" s="720"/>
      <c r="G25" s="720"/>
      <c r="H25" s="720"/>
      <c r="I25" s="720"/>
      <c r="J25" s="720"/>
      <c r="K25" s="720"/>
    </row>
    <row r="26" spans="1:11">
      <c r="A26" s="263" t="s">
        <v>125</v>
      </c>
      <c r="B26" s="75" t="s">
        <v>88</v>
      </c>
      <c r="C26" s="351" t="s">
        <v>3583</v>
      </c>
      <c r="D26" s="172"/>
      <c r="F26" s="720"/>
      <c r="G26" s="720"/>
      <c r="H26" s="720"/>
      <c r="I26" s="720"/>
      <c r="J26" s="720"/>
      <c r="K26" s="720"/>
    </row>
    <row r="27" spans="1:11">
      <c r="A27" s="263" t="s">
        <v>126</v>
      </c>
      <c r="B27" s="75" t="s">
        <v>127</v>
      </c>
      <c r="C27" s="351" t="s">
        <v>3583</v>
      </c>
      <c r="D27" s="171"/>
      <c r="F27" s="720"/>
      <c r="G27" s="720"/>
      <c r="H27" s="720"/>
      <c r="I27" s="720"/>
      <c r="J27" s="720"/>
      <c r="K27" s="720"/>
    </row>
    <row r="28" spans="1:11" ht="41.4">
      <c r="A28" s="263" t="s">
        <v>128</v>
      </c>
      <c r="B28" s="75" t="s">
        <v>129</v>
      </c>
      <c r="C28" s="359" t="s">
        <v>3590</v>
      </c>
      <c r="D28" s="172" t="s">
        <v>130</v>
      </c>
      <c r="F28" s="720"/>
      <c r="G28" s="720"/>
      <c r="H28" s="720"/>
      <c r="I28" s="720"/>
      <c r="J28" s="720"/>
      <c r="K28" s="720"/>
    </row>
    <row r="29" spans="1:11" ht="58.5" customHeight="1">
      <c r="A29" s="263" t="s">
        <v>131</v>
      </c>
      <c r="B29" s="75" t="s">
        <v>132</v>
      </c>
      <c r="C29" s="359" t="s">
        <v>3590</v>
      </c>
      <c r="D29" s="172" t="s">
        <v>133</v>
      </c>
      <c r="F29" s="720"/>
      <c r="G29" s="720" t="s">
        <v>134</v>
      </c>
      <c r="H29" s="720"/>
      <c r="I29" s="720"/>
      <c r="J29" s="720"/>
      <c r="K29" s="720"/>
    </row>
    <row r="30" spans="1:11" ht="14.4" thickBot="1">
      <c r="A30" s="263" t="s">
        <v>135</v>
      </c>
      <c r="B30" s="75" t="s">
        <v>136</v>
      </c>
      <c r="C30" s="359" t="s">
        <v>134</v>
      </c>
      <c r="D30" s="172" t="s">
        <v>137</v>
      </c>
      <c r="F30" s="720"/>
      <c r="G30" s="720" t="s">
        <v>138</v>
      </c>
      <c r="H30" s="720"/>
      <c r="I30" s="720"/>
      <c r="J30" s="720"/>
      <c r="K30" s="720"/>
    </row>
    <row r="31" spans="1:11" ht="14.4" thickBot="1">
      <c r="A31" s="263" t="s">
        <v>139</v>
      </c>
      <c r="B31" s="394" t="s">
        <v>140</v>
      </c>
      <c r="C31" s="359" t="s">
        <v>143</v>
      </c>
      <c r="D31" s="172" t="s">
        <v>141</v>
      </c>
      <c r="F31" s="720"/>
      <c r="G31" s="720" t="s">
        <v>142</v>
      </c>
      <c r="H31" s="720"/>
      <c r="I31" s="720"/>
      <c r="J31" s="720"/>
      <c r="K31" s="15"/>
    </row>
    <row r="32" spans="1:11">
      <c r="A32" s="263"/>
      <c r="B32" s="40"/>
      <c r="C32" s="351"/>
      <c r="D32" s="173"/>
      <c r="F32" s="720"/>
      <c r="G32" s="720" t="s">
        <v>143</v>
      </c>
      <c r="H32" s="720"/>
      <c r="I32" s="720"/>
      <c r="J32" s="720"/>
      <c r="K32" s="15"/>
    </row>
    <row r="33" spans="1:7" ht="15.6">
      <c r="A33" s="170" t="s">
        <v>144</v>
      </c>
      <c r="B33" s="268" t="s">
        <v>145</v>
      </c>
      <c r="C33" s="260" t="s">
        <v>146</v>
      </c>
      <c r="D33" s="260" t="s">
        <v>147</v>
      </c>
      <c r="F33" s="720"/>
      <c r="G33" s="720" t="s">
        <v>148</v>
      </c>
    </row>
    <row r="34" spans="1:7" ht="27.6">
      <c r="A34" s="263"/>
      <c r="B34" s="240" t="s">
        <v>149</v>
      </c>
      <c r="C34" s="357"/>
      <c r="D34" s="358"/>
      <c r="F34" s="720"/>
      <c r="G34" s="720" t="s">
        <v>150</v>
      </c>
    </row>
    <row r="35" spans="1:7" ht="27.6">
      <c r="A35" s="263"/>
      <c r="B35" s="240" t="s">
        <v>151</v>
      </c>
      <c r="C35" s="865">
        <v>3763</v>
      </c>
      <c r="D35" s="358"/>
      <c r="F35" s="720"/>
      <c r="G35" s="720"/>
    </row>
    <row r="36" spans="1:7">
      <c r="A36" s="263"/>
      <c r="B36" s="240" t="s">
        <v>152</v>
      </c>
      <c r="C36" s="357"/>
      <c r="D36" s="358"/>
      <c r="F36" s="720"/>
      <c r="G36" s="720"/>
    </row>
    <row r="37" spans="1:7">
      <c r="A37" s="263"/>
      <c r="B37" s="240" t="s">
        <v>153</v>
      </c>
      <c r="C37" s="357"/>
      <c r="D37" s="358"/>
      <c r="F37" s="720"/>
      <c r="G37" s="720"/>
    </row>
    <row r="38" spans="1:7">
      <c r="A38" s="263"/>
      <c r="B38" s="240" t="s">
        <v>154</v>
      </c>
      <c r="C38" s="866">
        <v>62968</v>
      </c>
      <c r="D38" s="866">
        <v>826</v>
      </c>
      <c r="F38" s="720"/>
      <c r="G38" s="720"/>
    </row>
    <row r="39" spans="1:7">
      <c r="A39" s="263"/>
      <c r="B39" s="240" t="s">
        <v>155</v>
      </c>
      <c r="C39" s="352"/>
      <c r="D39" s="353"/>
      <c r="F39" s="720"/>
      <c r="G39" s="720"/>
    </row>
    <row r="40" spans="1:7">
      <c r="A40" s="263"/>
      <c r="B40" s="327"/>
      <c r="C40" s="328"/>
      <c r="D40" s="329"/>
      <c r="F40" s="720"/>
      <c r="G40" s="720"/>
    </row>
    <row r="41" spans="1:7">
      <c r="A41" s="169">
        <v>1.4</v>
      </c>
      <c r="B41" s="323" t="s">
        <v>156</v>
      </c>
      <c r="C41" s="211"/>
      <c r="D41" s="267" t="s">
        <v>157</v>
      </c>
      <c r="F41" s="720"/>
      <c r="G41" s="720"/>
    </row>
    <row r="42" spans="1:7" ht="28.2" thickBot="1">
      <c r="A42" s="170" t="s">
        <v>158</v>
      </c>
      <c r="B42" s="327" t="s">
        <v>159</v>
      </c>
      <c r="C42" s="494" t="s">
        <v>1139</v>
      </c>
      <c r="D42" s="336" t="s">
        <v>160</v>
      </c>
      <c r="F42" s="720"/>
      <c r="G42" s="720"/>
    </row>
    <row r="43" spans="1:7" ht="31.5" customHeight="1">
      <c r="A43" s="170"/>
      <c r="B43" s="999" t="s">
        <v>161</v>
      </c>
      <c r="C43" s="867">
        <v>67557</v>
      </c>
      <c r="D43" s="341" t="s">
        <v>162</v>
      </c>
      <c r="F43" s="720"/>
      <c r="G43" s="720"/>
    </row>
    <row r="44" spans="1:7" s="427" customFormat="1" ht="28.2" thickBot="1">
      <c r="A44" s="170"/>
      <c r="B44" s="1000"/>
      <c r="C44" s="359" t="s">
        <v>3562</v>
      </c>
      <c r="D44" s="172" t="s">
        <v>163</v>
      </c>
      <c r="E44" s="269"/>
      <c r="F44" s="720"/>
      <c r="G44" s="720"/>
    </row>
    <row r="45" spans="1:7" ht="27.6">
      <c r="A45" s="170"/>
      <c r="B45" s="1001" t="s">
        <v>164</v>
      </c>
      <c r="C45" s="359" t="s">
        <v>1139</v>
      </c>
      <c r="D45" s="341" t="s">
        <v>165</v>
      </c>
      <c r="F45" s="720"/>
      <c r="G45" s="720"/>
    </row>
    <row r="46" spans="1:7" s="427" customFormat="1" ht="14.4" thickBot="1">
      <c r="A46" s="170"/>
      <c r="B46" s="1002"/>
      <c r="C46" s="359" t="s">
        <v>3562</v>
      </c>
      <c r="D46" s="172" t="s">
        <v>166</v>
      </c>
      <c r="E46" s="269"/>
      <c r="F46" s="720"/>
      <c r="G46" s="720"/>
    </row>
    <row r="47" spans="1:7">
      <c r="A47" s="170"/>
      <c r="B47" s="334"/>
      <c r="C47" s="359"/>
      <c r="D47" s="172"/>
      <c r="F47" s="720"/>
      <c r="G47" s="720"/>
    </row>
    <row r="48" spans="1:7">
      <c r="A48" s="170" t="s">
        <v>167</v>
      </c>
      <c r="B48" s="334" t="s">
        <v>168</v>
      </c>
      <c r="C48" s="868">
        <v>67557</v>
      </c>
      <c r="D48" s="174"/>
      <c r="F48" s="720"/>
      <c r="G48" s="720"/>
    </row>
    <row r="49" spans="1:7" s="486" customFormat="1" ht="27.6">
      <c r="A49" s="170" t="s">
        <v>169</v>
      </c>
      <c r="B49" s="334" t="s">
        <v>170</v>
      </c>
      <c r="C49" s="866">
        <v>54125</v>
      </c>
      <c r="D49" s="341" t="s">
        <v>171</v>
      </c>
      <c r="E49" s="269"/>
      <c r="F49" s="720"/>
      <c r="G49" s="720"/>
    </row>
    <row r="50" spans="1:7" s="486" customFormat="1" ht="27.6">
      <c r="A50" s="170" t="s">
        <v>172</v>
      </c>
      <c r="B50" s="334" t="s">
        <v>173</v>
      </c>
      <c r="C50" s="868">
        <v>0</v>
      </c>
      <c r="D50" s="341"/>
      <c r="E50" s="269"/>
      <c r="F50" s="720"/>
      <c r="G50" s="720"/>
    </row>
    <row r="51" spans="1:7" s="486" customFormat="1" ht="82.8">
      <c r="A51" s="170" t="s">
        <v>174</v>
      </c>
      <c r="B51" s="334" t="s">
        <v>175</v>
      </c>
      <c r="C51" s="868">
        <v>0</v>
      </c>
      <c r="D51" s="341"/>
      <c r="E51" s="269"/>
      <c r="F51" s="720"/>
      <c r="G51" s="720"/>
    </row>
    <row r="52" spans="1:7" s="486" customFormat="1" ht="97.2" thickBot="1">
      <c r="A52" s="168" t="s">
        <v>176</v>
      </c>
      <c r="B52" s="334" t="s">
        <v>177</v>
      </c>
      <c r="C52" s="866">
        <v>54125</v>
      </c>
      <c r="D52" s="341"/>
      <c r="E52" s="269"/>
      <c r="F52" s="720"/>
      <c r="G52" s="720"/>
    </row>
    <row r="53" spans="1:7" ht="28.2" thickBot="1">
      <c r="A53" s="170" t="s">
        <v>178</v>
      </c>
      <c r="B53" s="495" t="s">
        <v>179</v>
      </c>
      <c r="C53" s="359" t="s">
        <v>188</v>
      </c>
      <c r="D53" s="172" t="s">
        <v>180</v>
      </c>
      <c r="F53" s="720"/>
      <c r="G53" s="720" t="s">
        <v>181</v>
      </c>
    </row>
    <row r="54" spans="1:7" ht="27.6">
      <c r="A54" s="170" t="s">
        <v>182</v>
      </c>
      <c r="B54" s="334" t="s">
        <v>183</v>
      </c>
      <c r="C54" s="359" t="s">
        <v>3591</v>
      </c>
      <c r="D54" s="341" t="s">
        <v>184</v>
      </c>
      <c r="F54" s="720"/>
      <c r="G54" s="720" t="s">
        <v>155</v>
      </c>
    </row>
    <row r="55" spans="1:7" ht="105" customHeight="1">
      <c r="A55" s="170" t="s">
        <v>185</v>
      </c>
      <c r="B55" s="334" t="s">
        <v>186</v>
      </c>
      <c r="C55" s="765" t="s">
        <v>3592</v>
      </c>
      <c r="D55" s="435" t="s">
        <v>187</v>
      </c>
      <c r="F55" s="720"/>
      <c r="G55" s="720" t="s">
        <v>188</v>
      </c>
    </row>
    <row r="56" spans="1:7" s="486" customFormat="1" ht="49.5" customHeight="1">
      <c r="A56" s="170"/>
      <c r="B56" s="334" t="s">
        <v>189</v>
      </c>
      <c r="C56" s="868">
        <v>3038</v>
      </c>
      <c r="D56" s="435"/>
      <c r="E56" s="269"/>
      <c r="F56" s="720"/>
      <c r="G56" s="720"/>
    </row>
    <row r="57" spans="1:7" ht="27.6">
      <c r="A57" s="170" t="s">
        <v>190</v>
      </c>
      <c r="B57" s="496" t="s">
        <v>191</v>
      </c>
      <c r="C57" s="359" t="s">
        <v>246</v>
      </c>
      <c r="D57" s="435" t="s">
        <v>192</v>
      </c>
      <c r="F57" s="720"/>
      <c r="G57" s="720"/>
    </row>
    <row r="58" spans="1:7" s="440" customFormat="1" ht="28.5" customHeight="1">
      <c r="A58" s="493" t="s">
        <v>193</v>
      </c>
      <c r="B58" s="496" t="s">
        <v>194</v>
      </c>
      <c r="C58" s="359" t="s">
        <v>246</v>
      </c>
      <c r="D58" s="435" t="s">
        <v>192</v>
      </c>
      <c r="E58" s="269"/>
      <c r="F58" s="720"/>
      <c r="G58" s="720"/>
    </row>
    <row r="59" spans="1:7" s="486" customFormat="1" ht="69">
      <c r="A59" s="492" t="s">
        <v>195</v>
      </c>
      <c r="B59" s="334" t="s">
        <v>196</v>
      </c>
      <c r="C59" s="865">
        <v>3763</v>
      </c>
      <c r="D59" s="341" t="s">
        <v>197</v>
      </c>
      <c r="E59" s="269"/>
      <c r="F59" s="720"/>
      <c r="G59" s="720"/>
    </row>
    <row r="60" spans="1:7" s="486" customFormat="1" ht="69">
      <c r="A60" s="492" t="s">
        <v>198</v>
      </c>
      <c r="B60" s="334" t="s">
        <v>199</v>
      </c>
      <c r="C60" s="359">
        <v>0</v>
      </c>
      <c r="D60" s="174"/>
      <c r="E60" s="269"/>
      <c r="F60" s="720"/>
      <c r="G60" s="720"/>
    </row>
    <row r="61" spans="1:7" s="486" customFormat="1">
      <c r="A61" s="492" t="s">
        <v>200</v>
      </c>
      <c r="B61" s="334" t="s">
        <v>201</v>
      </c>
      <c r="C61" s="359" t="s">
        <v>246</v>
      </c>
      <c r="D61" s="172" t="s">
        <v>202</v>
      </c>
      <c r="E61" s="269"/>
      <c r="F61" s="720"/>
      <c r="G61" s="720"/>
    </row>
    <row r="62" spans="1:7" ht="27.6">
      <c r="A62" s="170" t="s">
        <v>203</v>
      </c>
      <c r="B62" s="334" t="s">
        <v>204</v>
      </c>
      <c r="C62" s="359" t="s">
        <v>276</v>
      </c>
      <c r="D62" s="172" t="s">
        <v>205</v>
      </c>
      <c r="F62" s="720"/>
      <c r="G62" s="720"/>
    </row>
    <row r="63" spans="1:7">
      <c r="A63" s="170" t="s">
        <v>206</v>
      </c>
      <c r="B63" s="334" t="s">
        <v>207</v>
      </c>
      <c r="C63" s="359" t="s">
        <v>3593</v>
      </c>
      <c r="D63" s="172" t="s">
        <v>208</v>
      </c>
      <c r="F63" s="720"/>
      <c r="G63" s="720"/>
    </row>
    <row r="64" spans="1:7" ht="27.6">
      <c r="A64" s="170" t="s">
        <v>209</v>
      </c>
      <c r="B64" s="334" t="s">
        <v>210</v>
      </c>
      <c r="C64" s="867">
        <v>136792</v>
      </c>
      <c r="D64" s="174"/>
      <c r="F64" s="720"/>
      <c r="G64" s="720"/>
    </row>
    <row r="65" spans="1:5">
      <c r="A65" s="170"/>
      <c r="B65" s="334" t="s">
        <v>211</v>
      </c>
      <c r="C65" s="867">
        <v>74788</v>
      </c>
      <c r="D65" s="174"/>
    </row>
    <row r="66" spans="1:5" s="486" customFormat="1" ht="69">
      <c r="A66" s="170" t="s">
        <v>212</v>
      </c>
      <c r="B66" s="334" t="s">
        <v>213</v>
      </c>
      <c r="C66" s="359" t="s">
        <v>3562</v>
      </c>
      <c r="D66" s="174"/>
      <c r="E66" s="269"/>
    </row>
    <row r="67" spans="1:5" ht="41.4">
      <c r="A67" s="170" t="s">
        <v>214</v>
      </c>
      <c r="B67" s="334" t="s">
        <v>215</v>
      </c>
      <c r="C67" s="359" t="s">
        <v>3594</v>
      </c>
      <c r="D67" s="172" t="s">
        <v>216</v>
      </c>
    </row>
    <row r="68" spans="1:5" ht="14.4" thickBot="1">
      <c r="A68" s="170" t="s">
        <v>217</v>
      </c>
      <c r="B68" s="334" t="s">
        <v>218</v>
      </c>
      <c r="C68" s="359" t="s">
        <v>3595</v>
      </c>
      <c r="D68" s="172" t="s">
        <v>219</v>
      </c>
    </row>
    <row r="69" spans="1:5" ht="28.2" thickBot="1">
      <c r="A69" s="170" t="s">
        <v>220</v>
      </c>
      <c r="B69" s="495" t="s">
        <v>221</v>
      </c>
      <c r="C69" s="869" t="s">
        <v>3596</v>
      </c>
      <c r="D69" s="339" t="s">
        <v>222</v>
      </c>
    </row>
    <row r="70" spans="1:5" s="338" customFormat="1">
      <c r="A70" s="170"/>
      <c r="B70" s="497" t="s">
        <v>223</v>
      </c>
      <c r="C70" s="870">
        <v>17</v>
      </c>
      <c r="D70" s="343"/>
      <c r="E70" s="269"/>
    </row>
    <row r="71" spans="1:5" ht="27.6">
      <c r="A71" s="170" t="s">
        <v>224</v>
      </c>
      <c r="B71" s="496" t="s">
        <v>225</v>
      </c>
      <c r="C71" s="359" t="s">
        <v>3597</v>
      </c>
      <c r="D71" s="343" t="s">
        <v>222</v>
      </c>
    </row>
    <row r="72" spans="1:5" s="338" customFormat="1">
      <c r="A72" s="170"/>
      <c r="B72" s="497" t="s">
        <v>223</v>
      </c>
      <c r="C72" s="871">
        <v>141</v>
      </c>
      <c r="D72" s="343"/>
      <c r="E72" s="269"/>
    </row>
    <row r="73" spans="1:5" ht="14.4" thickBot="1">
      <c r="A73" s="170" t="s">
        <v>226</v>
      </c>
      <c r="B73" s="334" t="s">
        <v>227</v>
      </c>
      <c r="C73" s="359" t="s">
        <v>246</v>
      </c>
      <c r="D73" s="172" t="s">
        <v>202</v>
      </c>
    </row>
    <row r="74" spans="1:5" ht="14.4" thickBot="1">
      <c r="A74" s="170" t="s">
        <v>228</v>
      </c>
      <c r="B74" s="495" t="s">
        <v>229</v>
      </c>
      <c r="C74" s="359" t="s">
        <v>246</v>
      </c>
      <c r="D74" s="172" t="s">
        <v>202</v>
      </c>
    </row>
    <row r="75" spans="1:5" ht="14.4" thickBot="1">
      <c r="A75" s="170" t="s">
        <v>230</v>
      </c>
      <c r="B75" s="495" t="s">
        <v>231</v>
      </c>
      <c r="C75" s="359" t="s">
        <v>245</v>
      </c>
      <c r="D75" s="172" t="s">
        <v>202</v>
      </c>
    </row>
    <row r="76" spans="1:5">
      <c r="A76" s="170"/>
      <c r="B76" s="498"/>
      <c r="C76" s="872"/>
      <c r="D76" s="499"/>
    </row>
    <row r="77" spans="1:5">
      <c r="A77" s="264" t="s">
        <v>232</v>
      </c>
      <c r="B77" s="261" t="s">
        <v>233</v>
      </c>
      <c r="C77" s="260" t="s">
        <v>234</v>
      </c>
      <c r="D77" s="260" t="s">
        <v>235</v>
      </c>
      <c r="E77" s="270"/>
    </row>
    <row r="78" spans="1:5">
      <c r="A78" s="263"/>
      <c r="B78" s="262" t="s">
        <v>236</v>
      </c>
      <c r="C78" s="873">
        <v>0</v>
      </c>
      <c r="D78" s="873">
        <v>0</v>
      </c>
    </row>
    <row r="79" spans="1:5">
      <c r="A79" s="263"/>
      <c r="B79" s="262" t="s">
        <v>237</v>
      </c>
      <c r="C79" s="873">
        <v>1</v>
      </c>
      <c r="D79" s="873">
        <v>826</v>
      </c>
    </row>
    <row r="80" spans="1:5">
      <c r="A80" s="263"/>
      <c r="B80" s="262" t="s">
        <v>238</v>
      </c>
      <c r="C80" s="873">
        <v>8</v>
      </c>
      <c r="D80" s="874">
        <v>40414</v>
      </c>
    </row>
    <row r="81" spans="1:5">
      <c r="A81" s="263"/>
      <c r="B81" s="262" t="s">
        <v>239</v>
      </c>
      <c r="C81" s="873">
        <v>2</v>
      </c>
      <c r="D81" s="874">
        <v>26317</v>
      </c>
    </row>
    <row r="82" spans="1:5">
      <c r="A82" s="263"/>
      <c r="B82" s="262" t="s">
        <v>240</v>
      </c>
      <c r="C82" s="354">
        <f>SUM(C78:C81)</f>
        <v>11</v>
      </c>
      <c r="D82" s="354">
        <f>SUM(D78:D81)</f>
        <v>67557</v>
      </c>
    </row>
    <row r="83" spans="1:5">
      <c r="A83" s="265"/>
      <c r="B83" s="75"/>
      <c r="C83" s="75"/>
      <c r="D83" s="171"/>
    </row>
    <row r="84" spans="1:5" ht="33.75" customHeight="1">
      <c r="A84" s="264" t="s">
        <v>241</v>
      </c>
      <c r="B84" s="996" t="s">
        <v>242</v>
      </c>
      <c r="C84" s="997"/>
      <c r="D84" s="998"/>
      <c r="E84" s="270"/>
    </row>
    <row r="85" spans="1:5" ht="90" customHeight="1">
      <c r="A85" s="188"/>
      <c r="B85" s="114" t="s">
        <v>243</v>
      </c>
      <c r="C85" s="748" t="s">
        <v>235</v>
      </c>
      <c r="D85" s="748" t="s">
        <v>244</v>
      </c>
      <c r="E85" s="270"/>
    </row>
    <row r="86" spans="1:5" ht="124.2">
      <c r="A86" s="263"/>
      <c r="B86" s="875" t="s">
        <v>3598</v>
      </c>
      <c r="C86" s="876" t="s">
        <v>3599</v>
      </c>
      <c r="D86" s="876" t="s">
        <v>3600</v>
      </c>
    </row>
    <row r="87" spans="1:5">
      <c r="A87" s="263"/>
      <c r="B87" s="512"/>
      <c r="C87" s="511"/>
      <c r="D87" s="511"/>
    </row>
    <row r="88" spans="1:5">
      <c r="A88" s="263"/>
      <c r="B88" s="355"/>
      <c r="C88" s="352"/>
      <c r="D88" s="353"/>
    </row>
    <row r="89" spans="1:5">
      <c r="A89" s="263"/>
      <c r="B89" s="356"/>
      <c r="C89" s="357"/>
      <c r="D89" s="358"/>
    </row>
    <row r="90" spans="1:5">
      <c r="A90" s="263"/>
      <c r="B90" s="356"/>
      <c r="C90" s="357"/>
      <c r="D90" s="358"/>
    </row>
    <row r="91" spans="1:5">
      <c r="B91" s="359"/>
      <c r="C91" s="359"/>
      <c r="D91" s="360"/>
    </row>
    <row r="100" spans="27:27">
      <c r="AA100" s="720" t="s">
        <v>245</v>
      </c>
    </row>
    <row r="101" spans="27:27">
      <c r="AA101" s="720" t="s">
        <v>246</v>
      </c>
    </row>
  </sheetData>
  <mergeCells count="3">
    <mergeCell ref="B84:D84"/>
    <mergeCell ref="B43:B44"/>
    <mergeCell ref="B45:B46"/>
  </mergeCells>
  <dataValidations count="6">
    <dataValidation type="list" allowBlank="1" showInputMessage="1" showErrorMessage="1" sqref="C53" xr:uid="{D1F5A522-54B3-43C7-96D9-1BCD73061BC5}">
      <formula1>$G$53:$G$55</formula1>
    </dataValidation>
    <dataValidation type="list" allowBlank="1" showInputMessage="1" showErrorMessage="1" sqref="C30" xr:uid="{DACB8382-D32C-43D2-867E-3848D1FA236E}">
      <formula1>$G$29:$G$30</formula1>
    </dataValidation>
    <dataValidation type="list" allowBlank="1" showInputMessage="1" showErrorMessage="1" sqref="C22" xr:uid="{00000000-0002-0000-0300-000002000000}">
      <formula1>$G$11:$G$16</formula1>
    </dataValidation>
    <dataValidation type="list" allowBlank="1" showInputMessage="1" showErrorMessage="1" sqref="C31" xr:uid="{F1C91B00-94EB-4832-BEEF-6B32BF43CC82}">
      <formula1>$G$31:$G$34</formula1>
    </dataValidation>
    <dataValidation type="list" allowBlank="1" showInputMessage="1" showErrorMessage="1" sqref="C21" xr:uid="{00000000-0002-0000-0300-000004000000}">
      <formula1>$G$21:$G$25</formula1>
    </dataValidation>
    <dataValidation type="list" allowBlank="1" showInputMessage="1" showErrorMessage="1" sqref="C57:C58 C73:C75 C61" xr:uid="{1C6E800B-3B3F-4747-8AD1-0C32FD32763F}">
      <formula1>$AA$99:$AA$100</formula1>
    </dataValidation>
  </dataValidations>
  <hyperlinks>
    <hyperlink ref="C16" r:id="rId1" xr:uid="{8E2BBA2F-87F5-4E75-8865-D9FCACE29F18}"/>
    <hyperlink ref="C15" r:id="rId2" xr:uid="{E130DA02-398C-4CA4-92C8-10963FA1757A}"/>
  </hyperlinks>
  <pageMargins left="0.75" right="0.75" top="1" bottom="1" header="0.5" footer="0.5"/>
  <pageSetup paperSize="9" scale="82" orientation="portrait" horizontalDpi="4294967294" r:id="rId3"/>
  <headerFooter alignWithMargins="0"/>
  <rowBreaks count="1" manualBreakCount="1">
    <brk id="83" max="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90ED2-B6CE-4802-BABF-8AFD7296AC20}">
  <dimension ref="A1:AA32"/>
  <sheetViews>
    <sheetView view="pageBreakPreview" topLeftCell="A9" zoomScaleNormal="100" zoomScaleSheetLayoutView="100" workbookViewId="0">
      <selection activeCell="L15" sqref="L15"/>
    </sheetView>
  </sheetViews>
  <sheetFormatPr defaultColWidth="8.88671875" defaultRowHeight="13.2"/>
  <cols>
    <col min="1" max="1" width="4.33203125" style="53" customWidth="1"/>
    <col min="2" max="2" width="6.44140625" style="53" customWidth="1"/>
    <col min="3" max="3" width="28.44140625" style="53" hidden="1" customWidth="1"/>
    <col min="4" max="4" width="14.44140625" style="53" hidden="1" customWidth="1"/>
    <col min="5" max="5" width="13.6640625" style="53" hidden="1" customWidth="1"/>
    <col min="6" max="6" width="19.5546875" style="53" hidden="1" customWidth="1"/>
    <col min="7" max="7" width="17.109375" style="3" hidden="1" customWidth="1"/>
    <col min="8" max="10" width="19" style="53" hidden="1" customWidth="1"/>
    <col min="11" max="11" width="11.6640625" style="53" hidden="1" customWidth="1"/>
    <col min="12" max="12" width="23.5546875" style="53" customWidth="1"/>
    <col min="13" max="13" width="19" style="53" customWidth="1"/>
    <col min="14" max="14" width="13.109375" style="53" customWidth="1"/>
    <col min="15" max="15" width="10.88671875" style="53" customWidth="1"/>
    <col min="16" max="16" width="11.109375" style="53" customWidth="1"/>
    <col min="17" max="19" width="13.6640625" style="53" customWidth="1"/>
    <col min="20" max="20" width="11.109375" style="53" customWidth="1"/>
    <col min="21" max="21" width="13.44140625" style="53" customWidth="1"/>
    <col min="22" max="22" width="16.6640625" style="53" hidden="1" customWidth="1"/>
    <col min="23" max="23" width="14.88671875" style="53" hidden="1" customWidth="1"/>
    <col min="24" max="24" width="26.44140625" style="53" customWidth="1"/>
    <col min="25" max="25" width="18.88671875" style="53" customWidth="1"/>
    <col min="26" max="26" width="28" style="53" customWidth="1"/>
    <col min="27" max="27" width="13.6640625" style="53" hidden="1" customWidth="1"/>
    <col min="28" max="16384" width="8.88671875" style="53"/>
  </cols>
  <sheetData>
    <row r="1" spans="1:27" s="27" customFormat="1" ht="25.5" hidden="1" customHeight="1">
      <c r="G1" s="402"/>
      <c r="L1" s="319" t="s">
        <v>1102</v>
      </c>
      <c r="Y1" s="27" t="s">
        <v>1103</v>
      </c>
      <c r="Z1" s="403" t="s">
        <v>1104</v>
      </c>
      <c r="AA1" s="27" t="s">
        <v>1105</v>
      </c>
    </row>
    <row r="2" spans="1:27" s="27" customFormat="1" ht="40.200000000000003" hidden="1" thickBot="1">
      <c r="G2" s="402"/>
      <c r="L2" s="319" t="s">
        <v>1102</v>
      </c>
      <c r="Y2" s="27" t="s">
        <v>1106</v>
      </c>
      <c r="Z2" s="403" t="s">
        <v>149</v>
      </c>
      <c r="AA2" s="27" t="s">
        <v>1107</v>
      </c>
    </row>
    <row r="3" spans="1:27" s="27" customFormat="1" ht="27" hidden="1" thickBot="1">
      <c r="G3" s="402"/>
      <c r="L3" s="319" t="s">
        <v>1102</v>
      </c>
      <c r="Y3" s="27" t="s">
        <v>1108</v>
      </c>
      <c r="Z3" s="403" t="s">
        <v>151</v>
      </c>
      <c r="AA3" s="27" t="s">
        <v>1109</v>
      </c>
    </row>
    <row r="4" spans="1:27" s="27" customFormat="1" ht="13.8" hidden="1" thickBot="1">
      <c r="G4" s="402"/>
      <c r="L4" s="319" t="s">
        <v>1102</v>
      </c>
      <c r="Y4" s="27" t="s">
        <v>1110</v>
      </c>
      <c r="Z4" s="403" t="s">
        <v>152</v>
      </c>
    </row>
    <row r="5" spans="1:27" s="27" customFormat="1" ht="13.8" hidden="1" thickBot="1">
      <c r="G5" s="402"/>
      <c r="L5" s="319" t="s">
        <v>1102</v>
      </c>
      <c r="Y5" s="27" t="s">
        <v>1111</v>
      </c>
      <c r="Z5" s="403" t="s">
        <v>153</v>
      </c>
    </row>
    <row r="6" spans="1:27" s="27" customFormat="1" ht="13.8" hidden="1" thickBot="1">
      <c r="G6" s="402"/>
      <c r="L6" s="319" t="s">
        <v>1102</v>
      </c>
      <c r="Z6" s="403" t="s">
        <v>154</v>
      </c>
    </row>
    <row r="7" spans="1:27" s="27" customFormat="1" ht="13.8" hidden="1" thickBot="1">
      <c r="G7" s="402"/>
      <c r="L7" s="319" t="s">
        <v>1102</v>
      </c>
      <c r="Z7" s="403" t="s">
        <v>155</v>
      </c>
    </row>
    <row r="8" spans="1:27" s="237" customFormat="1" ht="27" hidden="1" customHeight="1" thickBot="1">
      <c r="A8" s="236" t="s">
        <v>1112</v>
      </c>
      <c r="B8" s="238"/>
      <c r="C8" s="236"/>
      <c r="D8" s="421"/>
      <c r="E8" s="421"/>
      <c r="F8" s="237" t="s">
        <v>1113</v>
      </c>
      <c r="L8" s="236" t="s">
        <v>1114</v>
      </c>
      <c r="M8" s="238"/>
      <c r="P8" s="238"/>
      <c r="Q8" s="238"/>
      <c r="R8" s="238"/>
      <c r="S8" s="238"/>
      <c r="T8" s="238"/>
      <c r="U8" s="238"/>
      <c r="V8" s="238"/>
      <c r="W8" s="238"/>
      <c r="X8" s="238"/>
      <c r="Y8" s="238"/>
    </row>
    <row r="9" spans="1:27" s="237" customFormat="1" ht="40.5" customHeight="1" thickBot="1">
      <c r="A9" s="236"/>
      <c r="B9" s="416"/>
      <c r="C9" s="419" t="s">
        <v>1115</v>
      </c>
      <c r="D9" s="423"/>
      <c r="E9" s="404"/>
      <c r="F9" s="1112" t="s">
        <v>1116</v>
      </c>
      <c r="G9" s="1113"/>
      <c r="H9" s="1113"/>
      <c r="I9" s="1113"/>
      <c r="J9" s="1114"/>
      <c r="K9" s="420"/>
      <c r="L9" s="236" t="s">
        <v>1117</v>
      </c>
      <c r="M9" s="238"/>
      <c r="P9" s="238"/>
      <c r="Q9" s="238"/>
      <c r="R9" s="238"/>
      <c r="S9" s="238"/>
      <c r="T9" s="238"/>
      <c r="U9" s="238"/>
      <c r="V9" s="238"/>
      <c r="W9" s="238"/>
      <c r="X9" s="238"/>
      <c r="Y9" s="236"/>
    </row>
    <row r="10" spans="1:27" s="235" customFormat="1" ht="53.25" customHeight="1" thickBot="1">
      <c r="A10" s="405"/>
      <c r="B10" s="417" t="s">
        <v>1118</v>
      </c>
      <c r="C10" s="407" t="s">
        <v>1119</v>
      </c>
      <c r="D10" s="422" t="s">
        <v>1120</v>
      </c>
      <c r="E10" s="422" t="s">
        <v>1121</v>
      </c>
      <c r="F10" s="408" t="s">
        <v>1122</v>
      </c>
      <c r="G10" s="408" t="s">
        <v>1123</v>
      </c>
      <c r="H10" s="408" t="s">
        <v>1124</v>
      </c>
      <c r="I10" s="408" t="s">
        <v>1125</v>
      </c>
      <c r="J10" s="409" t="s">
        <v>88</v>
      </c>
      <c r="K10" s="418" t="s">
        <v>1126</v>
      </c>
      <c r="L10" s="406" t="s">
        <v>1127</v>
      </c>
      <c r="M10" s="234" t="s">
        <v>1128</v>
      </c>
      <c r="N10" s="234" t="s">
        <v>179</v>
      </c>
      <c r="O10" s="234" t="s">
        <v>1129</v>
      </c>
      <c r="P10" s="234" t="s">
        <v>1055</v>
      </c>
      <c r="Q10" s="234" t="s">
        <v>1130</v>
      </c>
      <c r="R10" s="234" t="s">
        <v>1131</v>
      </c>
      <c r="S10" s="234" t="s">
        <v>1132</v>
      </c>
      <c r="T10" s="234" t="s">
        <v>1133</v>
      </c>
      <c r="U10" s="234" t="s">
        <v>1134</v>
      </c>
      <c r="V10" s="234" t="s">
        <v>1135</v>
      </c>
      <c r="W10" s="234" t="s">
        <v>1136</v>
      </c>
      <c r="X10" s="234" t="s">
        <v>1137</v>
      </c>
      <c r="Z10" s="235" t="s">
        <v>1138</v>
      </c>
      <c r="AA10" s="411" t="s">
        <v>1139</v>
      </c>
    </row>
    <row r="11" spans="1:27" s="413" customFormat="1" ht="39.6">
      <c r="A11" s="411">
        <v>8</v>
      </c>
      <c r="B11" s="51"/>
      <c r="C11" s="929"/>
      <c r="D11" s="52"/>
      <c r="E11" s="52"/>
      <c r="F11" s="929"/>
      <c r="G11" s="930"/>
      <c r="H11" s="929"/>
      <c r="I11" s="929"/>
      <c r="J11" s="929"/>
      <c r="K11" s="929"/>
      <c r="L11" s="973" t="s">
        <v>3814</v>
      </c>
      <c r="M11" s="931" t="s">
        <v>3815</v>
      </c>
      <c r="N11" s="52" t="s">
        <v>1107</v>
      </c>
      <c r="O11" s="52">
        <v>826</v>
      </c>
      <c r="P11" s="52" t="s">
        <v>1111</v>
      </c>
      <c r="Q11" s="52" t="s">
        <v>1142</v>
      </c>
      <c r="R11" s="52" t="s">
        <v>1139</v>
      </c>
      <c r="S11" s="52" t="s">
        <v>1143</v>
      </c>
      <c r="T11" s="52" t="s">
        <v>3816</v>
      </c>
      <c r="U11" s="52" t="s">
        <v>154</v>
      </c>
      <c r="V11" s="411"/>
      <c r="W11" s="411"/>
      <c r="X11" s="932">
        <v>2019</v>
      </c>
      <c r="Y11" s="53"/>
      <c r="AA11" s="411" t="s">
        <v>1140</v>
      </c>
    </row>
    <row r="12" spans="1:27" s="413" customFormat="1" ht="42" customHeight="1">
      <c r="A12" s="411">
        <v>6</v>
      </c>
      <c r="B12" s="51"/>
      <c r="C12" s="929"/>
      <c r="D12" s="52"/>
      <c r="E12" s="52"/>
      <c r="F12" s="929"/>
      <c r="G12" s="930"/>
      <c r="H12" s="929"/>
      <c r="I12" s="929"/>
      <c r="J12" s="929"/>
      <c r="K12" s="52"/>
      <c r="L12" s="974" t="s">
        <v>3817</v>
      </c>
      <c r="M12" s="52" t="s">
        <v>3818</v>
      </c>
      <c r="N12" s="52" t="s">
        <v>1107</v>
      </c>
      <c r="O12" s="933">
        <v>1839</v>
      </c>
      <c r="P12" s="52" t="s">
        <v>1108</v>
      </c>
      <c r="Q12" s="52" t="s">
        <v>1142</v>
      </c>
      <c r="R12" s="52" t="s">
        <v>1139</v>
      </c>
      <c r="S12" s="52" t="s">
        <v>1143</v>
      </c>
      <c r="T12" s="52" t="s">
        <v>3816</v>
      </c>
      <c r="U12" s="52" t="s">
        <v>154</v>
      </c>
      <c r="V12" s="411"/>
      <c r="W12" s="411"/>
      <c r="X12" s="932">
        <v>2020</v>
      </c>
      <c r="Y12" s="53"/>
      <c r="AA12" s="411" t="s">
        <v>1145</v>
      </c>
    </row>
    <row r="13" spans="1:27" s="413" customFormat="1" ht="42" customHeight="1">
      <c r="A13" s="411">
        <v>5</v>
      </c>
      <c r="B13" s="51"/>
      <c r="C13" s="52"/>
      <c r="D13" s="52"/>
      <c r="E13" s="52"/>
      <c r="F13" s="52"/>
      <c r="G13" s="410"/>
      <c r="H13" s="52"/>
      <c r="I13" s="52"/>
      <c r="J13" s="52"/>
      <c r="K13" s="52"/>
      <c r="L13" s="975" t="s">
        <v>3819</v>
      </c>
      <c r="M13" s="52" t="s">
        <v>3820</v>
      </c>
      <c r="N13" s="52" t="s">
        <v>1107</v>
      </c>
      <c r="O13" s="933">
        <v>1877</v>
      </c>
      <c r="P13" s="52" t="s">
        <v>1108</v>
      </c>
      <c r="Q13" s="52" t="s">
        <v>1142</v>
      </c>
      <c r="R13" s="52" t="s">
        <v>1139</v>
      </c>
      <c r="S13" s="52" t="s">
        <v>1143</v>
      </c>
      <c r="T13" s="52" t="s">
        <v>3816</v>
      </c>
      <c r="U13" s="52" t="s">
        <v>154</v>
      </c>
      <c r="V13" s="411"/>
      <c r="W13" s="411"/>
      <c r="X13" s="932"/>
      <c r="Y13" s="53"/>
    </row>
    <row r="14" spans="1:27" ht="42" customHeight="1">
      <c r="A14" s="411">
        <v>11</v>
      </c>
      <c r="B14" s="51"/>
      <c r="C14" s="52"/>
      <c r="D14" s="52"/>
      <c r="E14" s="52"/>
      <c r="F14" s="52"/>
      <c r="G14" s="410"/>
      <c r="H14" s="52"/>
      <c r="I14" s="52"/>
      <c r="J14" s="52"/>
      <c r="K14" s="52"/>
      <c r="L14" s="973" t="s">
        <v>3821</v>
      </c>
      <c r="M14" s="52" t="s">
        <v>3822</v>
      </c>
      <c r="N14" s="52" t="s">
        <v>1107</v>
      </c>
      <c r="O14" s="933">
        <v>3303</v>
      </c>
      <c r="P14" s="52" t="s">
        <v>1108</v>
      </c>
      <c r="Q14" s="52" t="s">
        <v>1142</v>
      </c>
      <c r="R14" s="52" t="s">
        <v>1139</v>
      </c>
      <c r="S14" s="52" t="s">
        <v>1143</v>
      </c>
      <c r="T14" s="52" t="s">
        <v>3816</v>
      </c>
      <c r="U14" s="52" t="s">
        <v>154</v>
      </c>
      <c r="V14" s="411"/>
      <c r="W14" s="411"/>
      <c r="X14" s="932">
        <v>2018</v>
      </c>
      <c r="AA14" s="53">
        <v>1.1000000000000001</v>
      </c>
    </row>
    <row r="15" spans="1:27" ht="42" customHeight="1">
      <c r="A15" s="411">
        <v>10</v>
      </c>
      <c r="B15" s="51"/>
      <c r="C15" s="52"/>
      <c r="D15" s="52"/>
      <c r="E15" s="52"/>
      <c r="F15" s="52"/>
      <c r="G15" s="410"/>
      <c r="H15" s="52"/>
      <c r="I15" s="52"/>
      <c r="J15" s="52"/>
      <c r="K15" s="52"/>
      <c r="L15" s="975" t="s">
        <v>3823</v>
      </c>
      <c r="M15" s="52" t="s">
        <v>3824</v>
      </c>
      <c r="N15" s="52" t="s">
        <v>1107</v>
      </c>
      <c r="O15" s="933">
        <v>3606</v>
      </c>
      <c r="P15" s="52" t="s">
        <v>1108</v>
      </c>
      <c r="Q15" s="52" t="s">
        <v>1142</v>
      </c>
      <c r="R15" s="52" t="s">
        <v>1139</v>
      </c>
      <c r="S15" s="52" t="s">
        <v>1143</v>
      </c>
      <c r="T15" s="52" t="s">
        <v>1316</v>
      </c>
      <c r="U15" s="52" t="s">
        <v>154</v>
      </c>
      <c r="V15" s="411"/>
      <c r="W15" s="411"/>
      <c r="X15" s="932">
        <v>2017</v>
      </c>
      <c r="AA15" s="53">
        <v>1.2</v>
      </c>
    </row>
    <row r="16" spans="1:27" ht="42" customHeight="1">
      <c r="A16" s="411">
        <v>2</v>
      </c>
      <c r="B16" s="412"/>
      <c r="C16" s="414" t="s">
        <v>3825</v>
      </c>
      <c r="D16" s="411"/>
      <c r="E16" s="411"/>
      <c r="F16" s="414"/>
      <c r="G16" s="415"/>
      <c r="H16" s="414"/>
      <c r="I16" s="414"/>
      <c r="J16" s="414"/>
      <c r="K16" s="414"/>
      <c r="L16" s="973" t="s">
        <v>3826</v>
      </c>
      <c r="M16" s="52" t="s">
        <v>3827</v>
      </c>
      <c r="N16" s="934" t="s">
        <v>1107</v>
      </c>
      <c r="O16" s="933">
        <v>5631</v>
      </c>
      <c r="P16" s="52" t="s">
        <v>1108</v>
      </c>
      <c r="Q16" s="52" t="s">
        <v>1142</v>
      </c>
      <c r="R16" s="52" t="s">
        <v>1139</v>
      </c>
      <c r="S16" s="52" t="s">
        <v>1143</v>
      </c>
      <c r="T16" s="52" t="s">
        <v>3828</v>
      </c>
      <c r="U16" s="52" t="s">
        <v>154</v>
      </c>
      <c r="V16" s="411"/>
      <c r="W16" s="411"/>
      <c r="X16" s="932" t="s">
        <v>3829</v>
      </c>
      <c r="Y16" s="413"/>
      <c r="AA16" s="53">
        <v>1.3</v>
      </c>
    </row>
    <row r="17" spans="1:27" ht="42" customHeight="1">
      <c r="A17" s="411">
        <v>3</v>
      </c>
      <c r="B17" s="51"/>
      <c r="C17" s="52"/>
      <c r="D17" s="52"/>
      <c r="E17" s="52"/>
      <c r="F17" s="52"/>
      <c r="G17" s="410"/>
      <c r="H17" s="52"/>
      <c r="I17" s="52"/>
      <c r="J17" s="52"/>
      <c r="K17" s="52"/>
      <c r="L17" s="976" t="s">
        <v>3830</v>
      </c>
      <c r="M17" s="52" t="s">
        <v>3831</v>
      </c>
      <c r="N17" s="52" t="s">
        <v>1107</v>
      </c>
      <c r="O17" s="933">
        <v>6495</v>
      </c>
      <c r="P17" s="52" t="s">
        <v>1108</v>
      </c>
      <c r="Q17" s="52" t="s">
        <v>1142</v>
      </c>
      <c r="R17" s="52" t="s">
        <v>1139</v>
      </c>
      <c r="S17" s="52" t="s">
        <v>1143</v>
      </c>
      <c r="T17" s="52" t="s">
        <v>3828</v>
      </c>
      <c r="U17" s="52" t="s">
        <v>154</v>
      </c>
      <c r="V17" s="411"/>
      <c r="W17" s="411"/>
      <c r="X17" s="932" t="s">
        <v>3832</v>
      </c>
      <c r="AA17" s="53">
        <v>1.4</v>
      </c>
    </row>
    <row r="18" spans="1:27" ht="42" customHeight="1">
      <c r="A18" s="411">
        <v>4</v>
      </c>
      <c r="B18" s="51"/>
      <c r="C18" s="52"/>
      <c r="D18" s="52"/>
      <c r="E18" s="52"/>
      <c r="F18" s="52"/>
      <c r="G18" s="410"/>
      <c r="H18" s="52"/>
      <c r="I18" s="52"/>
      <c r="J18" s="52"/>
      <c r="K18" s="52"/>
      <c r="L18" s="975" t="s">
        <v>3833</v>
      </c>
      <c r="M18" s="52" t="s">
        <v>3834</v>
      </c>
      <c r="N18" s="52" t="s">
        <v>1107</v>
      </c>
      <c r="O18" s="933">
        <v>7952</v>
      </c>
      <c r="P18" s="52" t="s">
        <v>1108</v>
      </c>
      <c r="Q18" s="52" t="s">
        <v>1142</v>
      </c>
      <c r="R18" s="52" t="s">
        <v>1139</v>
      </c>
      <c r="S18" s="52" t="s">
        <v>1143</v>
      </c>
      <c r="T18" s="52" t="s">
        <v>3828</v>
      </c>
      <c r="U18" s="52" t="s">
        <v>154</v>
      </c>
      <c r="V18" s="411"/>
      <c r="W18" s="411"/>
      <c r="X18" s="932">
        <v>2019</v>
      </c>
      <c r="AA18" s="53">
        <v>1.6</v>
      </c>
    </row>
    <row r="19" spans="1:27" ht="42" customHeight="1">
      <c r="A19" s="411">
        <v>1</v>
      </c>
      <c r="B19" s="412" t="s">
        <v>1141</v>
      </c>
      <c r="C19" s="411"/>
      <c r="D19" s="411"/>
      <c r="E19" s="411"/>
      <c r="F19" s="411"/>
      <c r="G19" s="935"/>
      <c r="H19" s="411"/>
      <c r="I19" s="411"/>
      <c r="J19" s="411"/>
      <c r="K19" s="411"/>
      <c r="L19" s="975" t="s">
        <v>3835</v>
      </c>
      <c r="M19" s="52" t="s">
        <v>3836</v>
      </c>
      <c r="N19" s="934" t="s">
        <v>1107</v>
      </c>
      <c r="O19" s="933">
        <v>9712</v>
      </c>
      <c r="P19" s="52" t="s">
        <v>1108</v>
      </c>
      <c r="Q19" s="52" t="s">
        <v>1142</v>
      </c>
      <c r="R19" s="52" t="s">
        <v>1139</v>
      </c>
      <c r="S19" s="52" t="s">
        <v>1143</v>
      </c>
      <c r="T19" s="52" t="s">
        <v>3828</v>
      </c>
      <c r="U19" s="52" t="s">
        <v>154</v>
      </c>
      <c r="V19" s="411"/>
      <c r="W19" s="411"/>
      <c r="X19" s="932" t="s">
        <v>3856</v>
      </c>
      <c r="Y19" s="413"/>
      <c r="AA19" s="53">
        <v>1.7</v>
      </c>
    </row>
    <row r="20" spans="1:27" ht="42" customHeight="1">
      <c r="A20" s="411">
        <v>7</v>
      </c>
      <c r="B20" s="51"/>
      <c r="C20" s="52"/>
      <c r="D20" s="52"/>
      <c r="E20" s="52"/>
      <c r="F20" s="52"/>
      <c r="G20" s="410"/>
      <c r="H20" s="52"/>
      <c r="I20" s="52"/>
      <c r="J20" s="52"/>
      <c r="K20" s="52"/>
      <c r="L20" s="976" t="s">
        <v>3837</v>
      </c>
      <c r="M20" s="52" t="s">
        <v>3838</v>
      </c>
      <c r="N20" s="52" t="s">
        <v>1107</v>
      </c>
      <c r="O20" s="933">
        <v>13125</v>
      </c>
      <c r="P20" s="52" t="s">
        <v>1106</v>
      </c>
      <c r="Q20" s="52" t="s">
        <v>1142</v>
      </c>
      <c r="R20" s="52" t="s">
        <v>1139</v>
      </c>
      <c r="S20" s="52" t="s">
        <v>1143</v>
      </c>
      <c r="T20" s="52" t="s">
        <v>1309</v>
      </c>
      <c r="U20" s="52" t="s">
        <v>154</v>
      </c>
      <c r="V20" s="411"/>
      <c r="W20" s="411"/>
      <c r="X20" s="932" t="s">
        <v>3839</v>
      </c>
      <c r="AA20" s="53">
        <v>2.1</v>
      </c>
    </row>
    <row r="21" spans="1:27" ht="42" customHeight="1">
      <c r="A21" s="411">
        <v>9</v>
      </c>
      <c r="B21" s="51"/>
      <c r="C21" s="52"/>
      <c r="D21" s="52"/>
      <c r="E21" s="52"/>
      <c r="F21" s="52"/>
      <c r="G21" s="410"/>
      <c r="H21" s="52"/>
      <c r="I21" s="52"/>
      <c r="J21" s="52"/>
      <c r="K21" s="52"/>
      <c r="L21" s="973" t="s">
        <v>3840</v>
      </c>
      <c r="M21" s="52" t="s">
        <v>3841</v>
      </c>
      <c r="N21" s="52" t="s">
        <v>1107</v>
      </c>
      <c r="O21" s="933">
        <v>13192</v>
      </c>
      <c r="P21" s="52" t="s">
        <v>1106</v>
      </c>
      <c r="Q21" s="52" t="s">
        <v>1142</v>
      </c>
      <c r="R21" s="52" t="s">
        <v>1139</v>
      </c>
      <c r="S21" s="52" t="s">
        <v>1143</v>
      </c>
      <c r="T21" s="52" t="s">
        <v>3842</v>
      </c>
      <c r="U21" s="52" t="s">
        <v>154</v>
      </c>
      <c r="V21" s="411"/>
      <c r="W21" s="411"/>
      <c r="X21" s="932" t="s">
        <v>3857</v>
      </c>
      <c r="AA21" s="53">
        <v>2.2000000000000002</v>
      </c>
    </row>
    <row r="22" spans="1:27" ht="42" customHeight="1">
      <c r="A22" s="411"/>
      <c r="B22" s="412"/>
      <c r="C22" s="411"/>
      <c r="D22" s="411"/>
      <c r="E22" s="411"/>
      <c r="F22" s="411"/>
      <c r="G22" s="935"/>
      <c r="H22" s="411"/>
      <c r="I22" s="411"/>
      <c r="J22" s="411"/>
      <c r="K22" s="411"/>
      <c r="L22" s="411"/>
      <c r="M22" s="411"/>
      <c r="N22" s="411"/>
      <c r="O22" s="936"/>
      <c r="P22" s="411"/>
      <c r="Q22" s="411"/>
      <c r="R22" s="411"/>
      <c r="S22" s="411"/>
      <c r="T22" s="411"/>
      <c r="U22" s="411"/>
      <c r="V22" s="411"/>
      <c r="W22" s="411"/>
      <c r="X22" s="412"/>
      <c r="Y22" s="413"/>
      <c r="AA22" s="53">
        <v>3.1</v>
      </c>
    </row>
    <row r="23" spans="1:27" ht="12.6" customHeight="1">
      <c r="A23" s="52">
        <v>12</v>
      </c>
      <c r="B23" s="51"/>
      <c r="C23" s="52"/>
      <c r="D23" s="52"/>
      <c r="E23" s="52"/>
      <c r="F23" s="52"/>
      <c r="G23" s="410"/>
      <c r="H23" s="52"/>
      <c r="I23" s="52"/>
      <c r="J23" s="52"/>
      <c r="K23" s="52"/>
      <c r="L23" s="52"/>
      <c r="M23" s="52"/>
      <c r="N23" s="52"/>
      <c r="O23" s="933"/>
      <c r="P23" s="52"/>
      <c r="Q23" s="52"/>
      <c r="R23" s="411"/>
      <c r="S23" s="52"/>
      <c r="T23" s="52"/>
      <c r="U23" s="52"/>
      <c r="V23" s="411"/>
      <c r="W23" s="411"/>
      <c r="X23" s="51"/>
      <c r="AA23" s="53">
        <v>3.2</v>
      </c>
    </row>
    <row r="24" spans="1:27" ht="12.6" customHeight="1">
      <c r="A24" s="52">
        <v>13</v>
      </c>
      <c r="B24" s="51"/>
      <c r="C24" s="52"/>
      <c r="D24" s="52"/>
      <c r="E24" s="52"/>
      <c r="F24" s="52"/>
      <c r="G24" s="410"/>
      <c r="H24" s="52"/>
      <c r="I24" s="52"/>
      <c r="J24" s="52"/>
      <c r="K24" s="52"/>
      <c r="L24" s="52"/>
      <c r="M24" s="52"/>
      <c r="N24" s="52"/>
      <c r="O24" s="933"/>
      <c r="P24" s="52"/>
      <c r="Q24" s="52"/>
      <c r="R24" s="411"/>
      <c r="S24" s="52"/>
      <c r="T24" s="52"/>
      <c r="U24" s="52"/>
      <c r="V24" s="411"/>
      <c r="W24" s="411"/>
      <c r="X24" s="51"/>
      <c r="AA24" s="53">
        <v>3.3</v>
      </c>
    </row>
    <row r="25" spans="1:27">
      <c r="A25" s="52">
        <v>14</v>
      </c>
      <c r="B25" s="51"/>
      <c r="C25" s="52"/>
      <c r="D25" s="52"/>
      <c r="E25" s="52"/>
      <c r="F25" s="52"/>
      <c r="G25" s="410"/>
      <c r="H25" s="52"/>
      <c r="I25" s="52"/>
      <c r="J25" s="52"/>
      <c r="K25" s="52"/>
      <c r="L25" s="52"/>
      <c r="M25" s="52"/>
      <c r="N25" s="52"/>
      <c r="O25" s="52"/>
      <c r="P25" s="52"/>
      <c r="Q25" s="52"/>
      <c r="R25" s="411"/>
      <c r="S25" s="52"/>
      <c r="T25" s="52"/>
      <c r="U25" s="52"/>
      <c r="V25" s="411"/>
      <c r="W25" s="411"/>
      <c r="X25" s="51"/>
      <c r="AA25" s="53">
        <v>3.4</v>
      </c>
    </row>
    <row r="26" spans="1:27">
      <c r="A26" s="52">
        <v>15</v>
      </c>
      <c r="B26" s="51"/>
      <c r="C26" s="52"/>
      <c r="D26" s="52"/>
      <c r="E26" s="52"/>
      <c r="F26" s="52"/>
      <c r="G26" s="410"/>
      <c r="H26" s="52"/>
      <c r="I26" s="52"/>
      <c r="J26" s="52"/>
      <c r="K26" s="52"/>
      <c r="L26" s="52"/>
      <c r="M26" s="52"/>
      <c r="N26" s="52"/>
      <c r="O26" s="52"/>
      <c r="P26" s="52"/>
      <c r="Q26" s="52"/>
      <c r="R26" s="411"/>
      <c r="S26" s="52"/>
      <c r="T26" s="52"/>
      <c r="U26" s="52"/>
      <c r="V26" s="411"/>
      <c r="W26" s="411"/>
      <c r="X26" s="51"/>
      <c r="AA26" s="53">
        <v>4.0999999999999996</v>
      </c>
    </row>
    <row r="27" spans="1:27">
      <c r="A27" s="52">
        <v>16</v>
      </c>
      <c r="B27" s="51"/>
      <c r="C27" s="52"/>
      <c r="D27" s="52"/>
      <c r="E27" s="52"/>
      <c r="F27" s="52"/>
      <c r="G27" s="410"/>
      <c r="H27" s="52"/>
      <c r="I27" s="52"/>
      <c r="J27" s="52"/>
      <c r="K27" s="52"/>
      <c r="L27" s="52"/>
      <c r="M27" s="52"/>
      <c r="N27" s="52"/>
      <c r="O27" s="52"/>
      <c r="P27" s="52"/>
      <c r="Q27" s="52"/>
      <c r="R27" s="411"/>
      <c r="S27" s="52"/>
      <c r="T27" s="52"/>
      <c r="U27" s="52"/>
      <c r="V27" s="411"/>
      <c r="W27" s="411"/>
      <c r="X27" s="51"/>
      <c r="AA27" s="53">
        <v>4.2</v>
      </c>
    </row>
    <row r="28" spans="1:27">
      <c r="A28" s="52">
        <v>17</v>
      </c>
      <c r="B28" s="51"/>
      <c r="C28" s="52"/>
      <c r="D28" s="52"/>
      <c r="E28" s="52"/>
      <c r="F28" s="52"/>
      <c r="G28" s="410"/>
      <c r="H28" s="52"/>
      <c r="I28" s="52"/>
      <c r="J28" s="52"/>
      <c r="K28" s="52"/>
      <c r="L28" s="52"/>
      <c r="M28" s="52"/>
      <c r="N28" s="52"/>
      <c r="O28" s="933"/>
      <c r="P28" s="52"/>
      <c r="Q28" s="52"/>
      <c r="R28" s="411"/>
      <c r="S28" s="52"/>
      <c r="T28" s="52"/>
      <c r="U28" s="52"/>
      <c r="V28" s="411"/>
      <c r="W28" s="411"/>
      <c r="X28" s="51"/>
      <c r="AA28" s="53">
        <v>4.3</v>
      </c>
    </row>
    <row r="29" spans="1:27">
      <c r="A29" s="52">
        <v>18</v>
      </c>
      <c r="B29" s="51"/>
      <c r="C29" s="52"/>
      <c r="D29" s="52"/>
      <c r="E29" s="52"/>
      <c r="F29" s="52"/>
      <c r="G29" s="410"/>
      <c r="H29" s="52"/>
      <c r="I29" s="52"/>
      <c r="J29" s="52"/>
      <c r="K29" s="52"/>
      <c r="L29" s="52"/>
      <c r="M29" s="52"/>
      <c r="N29" s="52"/>
      <c r="O29" s="52"/>
      <c r="P29" s="52"/>
      <c r="Q29" s="52"/>
      <c r="R29" s="411"/>
      <c r="S29" s="52"/>
      <c r="T29" s="52"/>
      <c r="U29" s="52"/>
      <c r="V29" s="411"/>
      <c r="W29" s="411"/>
      <c r="X29" s="51"/>
      <c r="AA29" s="53">
        <v>5.0999999999999996</v>
      </c>
    </row>
    <row r="30" spans="1:27">
      <c r="A30" s="52">
        <v>19</v>
      </c>
      <c r="B30" s="51"/>
      <c r="C30" s="52"/>
      <c r="D30" s="52"/>
      <c r="E30" s="52"/>
      <c r="F30" s="52"/>
      <c r="G30" s="410"/>
      <c r="H30" s="52"/>
      <c r="I30" s="52"/>
      <c r="J30" s="52"/>
      <c r="K30" s="52"/>
      <c r="L30" s="52"/>
      <c r="M30" s="52"/>
      <c r="N30" s="52"/>
      <c r="O30" s="52"/>
      <c r="P30" s="52"/>
      <c r="Q30" s="52"/>
      <c r="R30" s="411"/>
      <c r="S30" s="52"/>
      <c r="T30" s="52"/>
      <c r="U30" s="52"/>
      <c r="V30" s="411"/>
      <c r="W30" s="411"/>
      <c r="X30" s="51"/>
      <c r="AA30" s="53">
        <v>5.2</v>
      </c>
    </row>
    <row r="31" spans="1:27">
      <c r="A31" s="52">
        <v>20</v>
      </c>
      <c r="B31" s="51"/>
      <c r="C31" s="54"/>
      <c r="D31" s="52"/>
      <c r="E31" s="52"/>
      <c r="F31" s="52"/>
      <c r="G31" s="410"/>
      <c r="H31" s="52"/>
      <c r="I31" s="52"/>
      <c r="J31" s="52"/>
      <c r="K31" s="54"/>
      <c r="L31" s="52"/>
      <c r="M31" s="52"/>
      <c r="N31" s="52"/>
      <c r="O31" s="52"/>
      <c r="P31" s="52"/>
      <c r="Q31" s="52"/>
      <c r="R31" s="411"/>
      <c r="S31" s="52"/>
      <c r="T31" s="52"/>
      <c r="U31" s="52"/>
      <c r="V31" s="411"/>
      <c r="W31" s="411"/>
      <c r="X31" s="51"/>
      <c r="AA31" s="53">
        <v>5.3</v>
      </c>
    </row>
    <row r="32" spans="1:27">
      <c r="A32" s="54" t="s">
        <v>1146</v>
      </c>
      <c r="R32" s="411"/>
    </row>
  </sheetData>
  <autoFilter ref="A10:Y10" xr:uid="{00000000-0009-0000-0000-000013000000}">
    <sortState xmlns:xlrd2="http://schemas.microsoft.com/office/spreadsheetml/2017/richdata2" ref="A11:Y32">
      <sortCondition ref="O10"/>
    </sortState>
  </autoFilter>
  <mergeCells count="1">
    <mergeCell ref="F9:J9"/>
  </mergeCells>
  <dataValidations count="5">
    <dataValidation type="list" allowBlank="1" showInputMessage="1" showErrorMessage="1" sqref="V11:W31" xr:uid="{4C7C89EF-E865-471F-A449-A725A174462A}">
      <formula1>$AA$14:$AA$31</formula1>
    </dataValidation>
    <dataValidation type="list" allowBlank="1" showInputMessage="1" showErrorMessage="1" sqref="R11:R32" xr:uid="{1674ACED-3287-4EF2-8DA4-3FC513E0D117}">
      <formula1>$AA$10:$AA$12</formula1>
    </dataValidation>
    <dataValidation type="list" allowBlank="1" showInputMessage="1" showErrorMessage="1" sqref="N11:N30" xr:uid="{5FE3E0B6-2BAE-4A46-B5F4-8267875FFE03}">
      <formula1>$AA$1:$AA$3</formula1>
    </dataValidation>
    <dataValidation type="list" allowBlank="1" showInputMessage="1" showErrorMessage="1" sqref="P11:P30" xr:uid="{A8EF9761-CA95-40D0-A0D0-82FA749D61A4}">
      <formula1>$Y$2:$Y$5</formula1>
    </dataValidation>
    <dataValidation type="list" allowBlank="1" showInputMessage="1" showErrorMessage="1" sqref="U11:U31" xr:uid="{FC35DC92-34EA-4F34-9D22-E49270128E2F}">
      <formula1>$Z$2:$Z$7</formula1>
    </dataValidation>
  </dataValidations>
  <pageMargins left="0.75" right="0.75" top="1" bottom="1" header="0.5" footer="0.5"/>
  <pageSetup paperSize="9" orientation="landscape" r:id="rId1"/>
  <headerFooter alignWithMargins="0"/>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75"/>
  <sheetViews>
    <sheetView topLeftCell="A27" zoomScale="90" zoomScaleNormal="90" zoomScaleSheetLayoutView="100" workbookViewId="0">
      <selection activeCell="G43" sqref="G43"/>
    </sheetView>
  </sheetViews>
  <sheetFormatPr defaultColWidth="9.109375" defaultRowHeight="13.8"/>
  <cols>
    <col min="1" max="1" width="18.6640625" style="431" customWidth="1"/>
    <col min="2" max="2" width="39.109375" style="431" customWidth="1"/>
    <col min="3" max="3" width="13.109375" style="431" customWidth="1"/>
    <col min="4" max="6" width="9.109375" style="431"/>
    <col min="7" max="7" width="31.88671875" style="431" customWidth="1"/>
    <col min="8" max="8" width="63.88671875" style="431" customWidth="1"/>
    <col min="9" max="16384" width="9.109375" style="431"/>
  </cols>
  <sheetData>
    <row r="1" spans="1:10" ht="15.75" hidden="1" customHeight="1">
      <c r="A1" s="55" t="s">
        <v>1147</v>
      </c>
    </row>
    <row r="2" spans="1:10">
      <c r="A2" s="425" t="s">
        <v>1148</v>
      </c>
      <c r="B2" s="425" t="s">
        <v>1149</v>
      </c>
    </row>
    <row r="3" spans="1:10">
      <c r="A3" s="425" t="s">
        <v>1150</v>
      </c>
      <c r="B3" s="425" t="s">
        <v>1151</v>
      </c>
    </row>
    <row r="4" spans="1:10">
      <c r="A4" s="425" t="s">
        <v>1152</v>
      </c>
      <c r="B4" s="425" t="s">
        <v>1153</v>
      </c>
    </row>
    <row r="5" spans="1:10" ht="14.25" hidden="1" customHeight="1">
      <c r="A5" s="425"/>
      <c r="B5" s="426"/>
    </row>
    <row r="6" spans="1:10">
      <c r="A6" s="56" t="s">
        <v>1154</v>
      </c>
    </row>
    <row r="7" spans="1:10">
      <c r="A7" s="56" t="s">
        <v>1155</v>
      </c>
      <c r="B7" s="57" t="s">
        <v>1156</v>
      </c>
      <c r="C7" s="17"/>
      <c r="D7" s="17"/>
      <c r="E7" s="58"/>
      <c r="F7" s="17"/>
      <c r="G7" s="58"/>
      <c r="H7" s="17"/>
      <c r="I7" s="17"/>
      <c r="J7" s="17"/>
    </row>
    <row r="8" spans="1:10">
      <c r="A8" s="17"/>
      <c r="B8" s="57" t="s">
        <v>1157</v>
      </c>
      <c r="C8" s="17"/>
      <c r="D8" s="17"/>
      <c r="E8" s="58"/>
      <c r="F8" s="17"/>
      <c r="G8" s="58"/>
      <c r="H8" s="17"/>
      <c r="I8" s="17"/>
      <c r="J8" s="17"/>
    </row>
    <row r="9" spans="1:10">
      <c r="A9" s="17"/>
      <c r="B9" s="57" t="s">
        <v>1158</v>
      </c>
      <c r="C9" s="17"/>
      <c r="D9" s="17"/>
      <c r="E9" s="58"/>
      <c r="F9" s="17"/>
      <c r="G9" s="58"/>
      <c r="H9" s="17"/>
      <c r="I9" s="17"/>
      <c r="J9" s="17"/>
    </row>
    <row r="10" spans="1:10">
      <c r="A10" s="17"/>
      <c r="B10" s="57" t="s">
        <v>1159</v>
      </c>
      <c r="C10" s="17"/>
      <c r="D10" s="17"/>
      <c r="E10" s="58"/>
      <c r="F10" s="17"/>
      <c r="G10" s="58"/>
      <c r="H10" s="17"/>
      <c r="I10" s="17"/>
      <c r="J10" s="17"/>
    </row>
    <row r="11" spans="1:10">
      <c r="A11" s="17"/>
      <c r="B11" s="57" t="s">
        <v>1160</v>
      </c>
      <c r="C11" s="17"/>
      <c r="D11" s="17"/>
      <c r="E11" s="58"/>
      <c r="F11" s="17"/>
      <c r="G11" s="58"/>
      <c r="H11" s="17"/>
      <c r="I11" s="17"/>
      <c r="J11" s="17"/>
    </row>
    <row r="12" spans="1:10">
      <c r="B12" s="57" t="s">
        <v>1161</v>
      </c>
    </row>
    <row r="13" spans="1:10">
      <c r="A13" s="17"/>
      <c r="B13" s="57" t="s">
        <v>1162</v>
      </c>
      <c r="C13" s="17"/>
      <c r="D13" s="17"/>
      <c r="E13" s="58"/>
      <c r="F13" s="17"/>
      <c r="G13" s="58"/>
      <c r="H13" s="17"/>
      <c r="I13" s="17"/>
      <c r="J13" s="17"/>
    </row>
    <row r="14" spans="1:10">
      <c r="A14" s="17"/>
      <c r="B14" s="57" t="s">
        <v>1163</v>
      </c>
      <c r="C14" s="17"/>
      <c r="D14" s="17"/>
      <c r="E14" s="58"/>
      <c r="F14" s="17"/>
      <c r="G14" s="58"/>
      <c r="H14" s="17"/>
      <c r="I14" s="17"/>
      <c r="J14" s="17"/>
    </row>
    <row r="15" spans="1:10">
      <c r="A15" s="17"/>
      <c r="B15" s="57"/>
      <c r="C15" s="17"/>
      <c r="D15" s="17"/>
      <c r="E15" s="58"/>
      <c r="F15" s="17"/>
      <c r="G15" s="58"/>
      <c r="H15" s="17"/>
      <c r="I15" s="17"/>
      <c r="J15" s="17"/>
    </row>
    <row r="16" spans="1:10">
      <c r="A16" s="561" t="s">
        <v>1164</v>
      </c>
      <c r="B16" s="562"/>
      <c r="C16" s="59" t="s">
        <v>47</v>
      </c>
      <c r="D16" s="59" t="s">
        <v>48</v>
      </c>
      <c r="E16" s="59" t="s">
        <v>49</v>
      </c>
      <c r="F16" s="59" t="s">
        <v>50</v>
      </c>
      <c r="G16" s="59" t="s">
        <v>51</v>
      </c>
      <c r="H16" s="17"/>
      <c r="I16" s="17"/>
      <c r="J16" s="17"/>
    </row>
    <row r="17" spans="1:10">
      <c r="A17" s="60" t="s">
        <v>1165</v>
      </c>
      <c r="B17" s="60" t="s">
        <v>1166</v>
      </c>
      <c r="C17" s="347">
        <f>C42</f>
        <v>11</v>
      </c>
      <c r="D17" s="347">
        <f>C42</f>
        <v>11</v>
      </c>
      <c r="E17" s="348">
        <f>C42</f>
        <v>11</v>
      </c>
      <c r="F17" s="347">
        <f>C42</f>
        <v>11</v>
      </c>
      <c r="G17" s="347">
        <f>C42</f>
        <v>11</v>
      </c>
      <c r="H17" s="17"/>
      <c r="I17" s="17"/>
      <c r="J17" s="17"/>
    </row>
    <row r="18" spans="1:10">
      <c r="A18" s="62"/>
      <c r="B18" s="60" t="s">
        <v>1167</v>
      </c>
      <c r="C18" s="347">
        <f>D42</f>
        <v>3</v>
      </c>
      <c r="D18" s="347">
        <f>E42</f>
        <v>1.5</v>
      </c>
      <c r="E18" s="347">
        <f>E42</f>
        <v>1.5</v>
      </c>
      <c r="F18" s="347">
        <f>E42</f>
        <v>1.5</v>
      </c>
      <c r="G18" s="347">
        <f>E42</f>
        <v>1.5</v>
      </c>
      <c r="H18" s="17"/>
      <c r="I18" s="17"/>
      <c r="J18" s="17"/>
    </row>
    <row r="19" spans="1:10">
      <c r="A19" s="60" t="s">
        <v>115</v>
      </c>
      <c r="B19" s="60" t="s">
        <v>1166</v>
      </c>
      <c r="C19" s="347">
        <f>C64</f>
        <v>0</v>
      </c>
      <c r="D19" s="347">
        <f>C64</f>
        <v>0</v>
      </c>
      <c r="E19" s="347">
        <f>C64</f>
        <v>0</v>
      </c>
      <c r="F19" s="347">
        <f>C64</f>
        <v>0</v>
      </c>
      <c r="G19" s="347">
        <f>C64</f>
        <v>0</v>
      </c>
      <c r="H19" s="17"/>
      <c r="I19" s="17"/>
      <c r="J19" s="17"/>
    </row>
    <row r="20" spans="1:10">
      <c r="A20" s="62"/>
      <c r="B20" s="60" t="s">
        <v>1167</v>
      </c>
      <c r="C20" s="347">
        <f>D64</f>
        <v>0</v>
      </c>
      <c r="D20" s="347">
        <f>E64</f>
        <v>0</v>
      </c>
      <c r="E20" s="347">
        <f>E64</f>
        <v>0</v>
      </c>
      <c r="F20" s="347">
        <f>E64</f>
        <v>0</v>
      </c>
      <c r="G20" s="347">
        <f>E64</f>
        <v>0</v>
      </c>
      <c r="H20" s="17"/>
      <c r="I20" s="17"/>
      <c r="J20" s="17"/>
    </row>
    <row r="21" spans="1:10">
      <c r="B21" s="57"/>
      <c r="C21" s="17"/>
      <c r="D21" s="17"/>
      <c r="E21" s="17"/>
      <c r="F21" s="17"/>
      <c r="H21" s="17"/>
      <c r="I21" s="17"/>
      <c r="J21" s="17"/>
    </row>
    <row r="22" spans="1:10">
      <c r="A22" s="561" t="s">
        <v>1168</v>
      </c>
      <c r="B22" s="562"/>
      <c r="C22" s="59" t="s">
        <v>1169</v>
      </c>
      <c r="D22" s="59" t="s">
        <v>48</v>
      </c>
      <c r="E22" s="59" t="s">
        <v>49</v>
      </c>
      <c r="F22" s="59" t="s">
        <v>50</v>
      </c>
      <c r="G22" s="59" t="s">
        <v>51</v>
      </c>
      <c r="H22" s="17"/>
      <c r="I22" s="17"/>
      <c r="J22" s="17"/>
    </row>
    <row r="23" spans="1:10">
      <c r="A23" s="60" t="s">
        <v>1165</v>
      </c>
      <c r="B23" s="60" t="s">
        <v>1166</v>
      </c>
      <c r="C23" s="347">
        <v>11</v>
      </c>
      <c r="D23" s="347">
        <v>11</v>
      </c>
      <c r="E23" s="347">
        <v>11</v>
      </c>
      <c r="F23" s="347">
        <v>11</v>
      </c>
      <c r="G23" s="347">
        <v>11</v>
      </c>
      <c r="H23" s="17"/>
      <c r="I23" s="17"/>
      <c r="J23" s="17"/>
    </row>
    <row r="24" spans="1:10">
      <c r="A24" s="62"/>
      <c r="B24" s="60" t="s">
        <v>1167</v>
      </c>
      <c r="C24" s="347">
        <f>F42</f>
        <v>1.5</v>
      </c>
      <c r="D24" s="347">
        <f>E42</f>
        <v>1.5</v>
      </c>
      <c r="E24" s="347">
        <f>E42</f>
        <v>1.5</v>
      </c>
      <c r="F24" s="347">
        <f>E42</f>
        <v>1.5</v>
      </c>
      <c r="G24" s="347">
        <f>E42</f>
        <v>1.5</v>
      </c>
      <c r="H24" s="17"/>
      <c r="I24" s="17"/>
      <c r="J24" s="17"/>
    </row>
    <row r="25" spans="1:10">
      <c r="A25" s="60" t="s">
        <v>115</v>
      </c>
      <c r="B25" s="60" t="s">
        <v>1166</v>
      </c>
      <c r="C25" s="347">
        <f>C64</f>
        <v>0</v>
      </c>
      <c r="D25" s="347">
        <f>C64</f>
        <v>0</v>
      </c>
      <c r="E25" s="347">
        <f>C64</f>
        <v>0</v>
      </c>
      <c r="F25" s="347">
        <f>C64</f>
        <v>0</v>
      </c>
      <c r="G25" s="347">
        <f>C64</f>
        <v>0</v>
      </c>
      <c r="H25" s="17"/>
      <c r="I25" s="17"/>
      <c r="J25" s="17"/>
    </row>
    <row r="26" spans="1:10">
      <c r="A26" s="62"/>
      <c r="B26" s="60" t="s">
        <v>1167</v>
      </c>
      <c r="C26" s="347">
        <f>F64</f>
        <v>0</v>
      </c>
      <c r="D26" s="347">
        <f>E64</f>
        <v>0</v>
      </c>
      <c r="E26" s="347">
        <f>E64</f>
        <v>0</v>
      </c>
      <c r="F26" s="347">
        <f>E64</f>
        <v>0</v>
      </c>
      <c r="G26" s="347">
        <f>E64</f>
        <v>0</v>
      </c>
      <c r="H26" s="17"/>
      <c r="I26" s="17"/>
      <c r="J26" s="17"/>
    </row>
    <row r="27" spans="1:10">
      <c r="A27" s="63" t="s">
        <v>1170</v>
      </c>
      <c r="B27" s="17"/>
      <c r="C27" s="17"/>
      <c r="F27" s="17"/>
      <c r="G27" s="17"/>
      <c r="H27" s="17"/>
      <c r="I27" s="17"/>
      <c r="J27" s="17"/>
    </row>
    <row r="28" spans="1:10">
      <c r="A28" s="63" t="s">
        <v>1171</v>
      </c>
      <c r="B28" s="17"/>
      <c r="D28" s="431" t="s">
        <v>1172</v>
      </c>
      <c r="E28" s="64" t="s">
        <v>1173</v>
      </c>
      <c r="F28" s="17"/>
      <c r="G28" s="17"/>
      <c r="H28" s="17"/>
      <c r="I28" s="17"/>
      <c r="J28" s="17"/>
    </row>
    <row r="29" spans="1:10">
      <c r="A29" s="57" t="s">
        <v>1174</v>
      </c>
      <c r="B29" s="65" t="s">
        <v>1175</v>
      </c>
      <c r="C29" s="57" t="s">
        <v>1176</v>
      </c>
      <c r="D29" s="57" t="s">
        <v>47</v>
      </c>
      <c r="E29" s="57" t="s">
        <v>1177</v>
      </c>
      <c r="F29" s="57" t="s">
        <v>1169</v>
      </c>
      <c r="G29" s="17"/>
      <c r="H29" s="17"/>
      <c r="I29" s="17"/>
      <c r="J29" s="17"/>
    </row>
    <row r="30" spans="1:10">
      <c r="A30" s="17" t="s">
        <v>1178</v>
      </c>
      <c r="B30" s="431" t="s">
        <v>1179</v>
      </c>
      <c r="C30" s="66">
        <v>2</v>
      </c>
      <c r="D30" s="346"/>
      <c r="E30" s="346"/>
      <c r="F30" s="346"/>
      <c r="H30" s="431" t="s">
        <v>3853</v>
      </c>
      <c r="I30" s="17"/>
      <c r="J30" s="17"/>
    </row>
    <row r="31" spans="1:10">
      <c r="A31" s="17" t="s">
        <v>1141</v>
      </c>
      <c r="B31" s="431" t="s">
        <v>1180</v>
      </c>
      <c r="C31" s="61"/>
      <c r="D31" s="346"/>
      <c r="E31" s="346"/>
      <c r="F31" s="346"/>
      <c r="G31" s="17"/>
      <c r="I31" s="17"/>
      <c r="J31" s="17"/>
    </row>
    <row r="32" spans="1:10">
      <c r="A32" s="431" t="s">
        <v>1181</v>
      </c>
      <c r="B32" s="431" t="s">
        <v>1182</v>
      </c>
      <c r="C32" s="61"/>
      <c r="D32" s="431">
        <v>0</v>
      </c>
      <c r="E32" s="431">
        <f>ROUNDUP((0.8*SQRT(C32)),0)</f>
        <v>0</v>
      </c>
      <c r="F32" s="431">
        <f>ROUNDUP((0.8*SQRT(C32)),0)</f>
        <v>0</v>
      </c>
    </row>
    <row r="33" spans="1:10">
      <c r="A33" s="17" t="s">
        <v>1183</v>
      </c>
      <c r="B33" s="431" t="s">
        <v>1184</v>
      </c>
      <c r="C33" s="61">
        <v>8</v>
      </c>
      <c r="D33" s="346"/>
      <c r="E33" s="346"/>
      <c r="F33" s="346"/>
      <c r="G33" s="17"/>
      <c r="H33" s="431" t="s">
        <v>3853</v>
      </c>
      <c r="I33" s="17"/>
      <c r="J33" s="17"/>
    </row>
    <row r="34" spans="1:10" ht="18.75" customHeight="1">
      <c r="A34" s="17" t="s">
        <v>1185</v>
      </c>
      <c r="B34" s="431" t="s">
        <v>1186</v>
      </c>
      <c r="C34" s="61"/>
      <c r="D34" s="346"/>
      <c r="E34" s="346"/>
      <c r="F34" s="346"/>
      <c r="I34" s="17"/>
      <c r="J34" s="17"/>
    </row>
    <row r="35" spans="1:10">
      <c r="A35" s="431" t="s">
        <v>1187</v>
      </c>
      <c r="B35" s="431" t="s">
        <v>1188</v>
      </c>
      <c r="C35" s="61"/>
      <c r="D35" s="431">
        <v>0</v>
      </c>
      <c r="E35" s="431">
        <f>ROUNDUP((0.8*SQRT(C35)),0)</f>
        <v>0</v>
      </c>
      <c r="F35" s="431">
        <f>ROUNDUP((0.8*SQRT(C35)),0)</f>
        <v>0</v>
      </c>
      <c r="G35" s="563" t="s">
        <v>1189</v>
      </c>
    </row>
    <row r="36" spans="1:10">
      <c r="A36" s="17" t="s">
        <v>1190</v>
      </c>
      <c r="B36" s="431" t="s">
        <v>1191</v>
      </c>
      <c r="C36" s="61">
        <v>1</v>
      </c>
      <c r="D36" s="346"/>
      <c r="E36" s="346"/>
      <c r="F36" s="346"/>
      <c r="G36" s="17"/>
      <c r="H36" s="431" t="s">
        <v>3854</v>
      </c>
      <c r="I36" s="17"/>
      <c r="J36" s="17"/>
    </row>
    <row r="37" spans="1:10">
      <c r="A37" s="17" t="s">
        <v>1192</v>
      </c>
      <c r="B37" s="431" t="s">
        <v>1193</v>
      </c>
      <c r="C37" s="61"/>
      <c r="D37" s="346"/>
      <c r="E37" s="346"/>
      <c r="F37" s="346"/>
      <c r="G37" s="17"/>
      <c r="H37" s="17"/>
      <c r="I37" s="17"/>
      <c r="J37" s="17"/>
    </row>
    <row r="38" spans="1:10">
      <c r="A38" s="431" t="s">
        <v>1194</v>
      </c>
      <c r="B38" s="431" t="s">
        <v>1195</v>
      </c>
      <c r="C38" s="61"/>
      <c r="D38" s="431">
        <v>0</v>
      </c>
      <c r="E38" s="431">
        <f>ROUNDUP((0.8*SQRT(C38)),0)</f>
        <v>0</v>
      </c>
      <c r="F38" s="431">
        <f>ROUNDUP((0.8*SQRT(C38)),0)</f>
        <v>0</v>
      </c>
      <c r="G38" s="432"/>
      <c r="H38" s="17"/>
    </row>
    <row r="39" spans="1:10">
      <c r="A39" s="17" t="s">
        <v>1190</v>
      </c>
      <c r="B39" s="431" t="s">
        <v>1196</v>
      </c>
      <c r="C39" s="61"/>
      <c r="D39" s="346"/>
      <c r="E39" s="346"/>
      <c r="F39" s="346"/>
      <c r="G39" s="17"/>
      <c r="H39" s="17"/>
      <c r="I39" s="17"/>
      <c r="J39" s="17"/>
    </row>
    <row r="40" spans="1:10">
      <c r="A40" s="17" t="s">
        <v>1192</v>
      </c>
      <c r="B40" s="431" t="s">
        <v>1197</v>
      </c>
      <c r="C40" s="61"/>
      <c r="D40" s="346"/>
      <c r="E40" s="346"/>
      <c r="F40" s="346"/>
      <c r="G40" s="17"/>
      <c r="H40" s="17"/>
      <c r="I40" s="17"/>
      <c r="J40" s="17"/>
    </row>
    <row r="41" spans="1:10">
      <c r="A41" s="431" t="s">
        <v>1198</v>
      </c>
      <c r="B41" s="17" t="s">
        <v>1199</v>
      </c>
      <c r="C41" s="61"/>
      <c r="D41" s="431">
        <v>0</v>
      </c>
      <c r="E41" s="431">
        <f>ROUNDUP((0.8*SQRT(C41)),0)</f>
        <v>0</v>
      </c>
      <c r="F41" s="431">
        <f>ROUNDUP((0.8*SQRT(C41)),0)</f>
        <v>0</v>
      </c>
      <c r="G41" s="432"/>
      <c r="H41" s="17"/>
    </row>
    <row r="42" spans="1:10">
      <c r="A42" s="57"/>
      <c r="B42" s="210" t="s">
        <v>1200</v>
      </c>
      <c r="C42" s="940">
        <f>SUM(C30:C41)</f>
        <v>11</v>
      </c>
      <c r="D42" s="2">
        <f>ROUNDUP((0.8*SQRT(C30+C31+C33+C34+C36+C37+C39+C40)),0)</f>
        <v>3</v>
      </c>
      <c r="E42" s="2">
        <f>(D42*0.5)+(E32+E35+E38+E41)</f>
        <v>1.5</v>
      </c>
      <c r="F42" s="2">
        <f>E42</f>
        <v>1.5</v>
      </c>
      <c r="G42" s="17" t="s">
        <v>3855</v>
      </c>
      <c r="H42" s="17"/>
      <c r="I42" s="17"/>
      <c r="J42" s="17"/>
    </row>
    <row r="43" spans="1:10">
      <c r="A43" s="17"/>
      <c r="B43" s="17"/>
      <c r="C43" s="17"/>
      <c r="D43" s="17"/>
      <c r="E43" s="17"/>
      <c r="F43" s="17"/>
      <c r="G43" s="17"/>
      <c r="H43" s="17"/>
      <c r="I43" s="17"/>
      <c r="J43" s="17"/>
    </row>
    <row r="45" spans="1:10">
      <c r="A45" s="63" t="s">
        <v>1201</v>
      </c>
    </row>
    <row r="46" spans="1:10">
      <c r="A46" s="68" t="s">
        <v>1202</v>
      </c>
      <c r="B46" s="65"/>
    </row>
    <row r="47" spans="1:10">
      <c r="A47" s="68" t="s">
        <v>1203</v>
      </c>
      <c r="B47" s="65"/>
    </row>
    <row r="48" spans="1:10">
      <c r="A48" s="65" t="s">
        <v>1204</v>
      </c>
      <c r="B48" s="65" t="s">
        <v>1205</v>
      </c>
      <c r="C48" s="64" t="s">
        <v>1173</v>
      </c>
    </row>
    <row r="49" spans="1:8">
      <c r="A49" s="527" t="s">
        <v>1206</v>
      </c>
      <c r="B49" s="65"/>
      <c r="E49" s="64"/>
    </row>
    <row r="50" spans="1:8">
      <c r="B50" s="65"/>
      <c r="E50" s="64"/>
    </row>
    <row r="51" spans="1:8">
      <c r="A51" s="65" t="s">
        <v>1174</v>
      </c>
      <c r="B51" s="65" t="s">
        <v>1207</v>
      </c>
      <c r="C51" s="65" t="s">
        <v>1208</v>
      </c>
      <c r="D51" s="65" t="s">
        <v>47</v>
      </c>
      <c r="E51" s="65" t="s">
        <v>1177</v>
      </c>
      <c r="F51" s="65" t="s">
        <v>1169</v>
      </c>
    </row>
    <row r="52" spans="1:8">
      <c r="A52" s="431" t="s">
        <v>1178</v>
      </c>
      <c r="B52" s="431" t="s">
        <v>1179</v>
      </c>
      <c r="C52" s="61"/>
      <c r="D52" s="431">
        <f>C52</f>
        <v>0</v>
      </c>
      <c r="E52" s="431">
        <f>ROUNDUP((0.8*C52),0)</f>
        <v>0</v>
      </c>
      <c r="F52" s="431">
        <f>ROUNDUP((0.8*C52),0)</f>
        <v>0</v>
      </c>
      <c r="G52" s="431" t="s">
        <v>1209</v>
      </c>
    </row>
    <row r="53" spans="1:8">
      <c r="A53" s="431" t="s">
        <v>1141</v>
      </c>
      <c r="B53" s="431" t="s">
        <v>1180</v>
      </c>
      <c r="C53" s="61"/>
      <c r="D53" s="431">
        <f>C53</f>
        <v>0</v>
      </c>
      <c r="E53" s="431">
        <f>ROUNDUP((0.8*C53),0)</f>
        <v>0</v>
      </c>
      <c r="F53" s="431">
        <f>ROUNDUP((0.8*C53),0)</f>
        <v>0</v>
      </c>
      <c r="G53" s="431" t="s">
        <v>1209</v>
      </c>
    </row>
    <row r="54" spans="1:8">
      <c r="A54" s="431" t="s">
        <v>1181</v>
      </c>
      <c r="B54" s="431" t="s">
        <v>1182</v>
      </c>
      <c r="C54" s="61"/>
      <c r="D54" s="431">
        <v>0</v>
      </c>
      <c r="E54" s="431">
        <f>C54</f>
        <v>0</v>
      </c>
      <c r="F54" s="431">
        <f>C54</f>
        <v>0</v>
      </c>
    </row>
    <row r="55" spans="1:8" ht="14.25" customHeight="1">
      <c r="A55" s="431" t="s">
        <v>1183</v>
      </c>
      <c r="B55" s="431" t="s">
        <v>1184</v>
      </c>
      <c r="C55" s="61"/>
      <c r="D55" s="431">
        <f>ROUNDUP((0.3*C55),0)</f>
        <v>0</v>
      </c>
      <c r="E55" s="431">
        <f>ROUNDUP((0.2*C55),0)</f>
        <v>0</v>
      </c>
      <c r="F55" s="69">
        <f>ROUNDUP((0.2*C55),0)</f>
        <v>0</v>
      </c>
      <c r="G55" s="564" t="s">
        <v>1210</v>
      </c>
    </row>
    <row r="56" spans="1:8" ht="14.25" customHeight="1">
      <c r="A56" s="431" t="s">
        <v>1185</v>
      </c>
      <c r="B56" s="431" t="s">
        <v>1186</v>
      </c>
      <c r="C56" s="61"/>
      <c r="D56" s="431">
        <f>ROUNDUP((0.3*C56),0)</f>
        <v>0</v>
      </c>
      <c r="E56" s="431">
        <f>ROUNDUP((0.2*C56),0)</f>
        <v>0</v>
      </c>
      <c r="F56" s="69">
        <f>ROUNDUP((0.2*C56),0)</f>
        <v>0</v>
      </c>
      <c r="G56" s="564"/>
    </row>
    <row r="57" spans="1:8">
      <c r="A57" s="431" t="s">
        <v>1187</v>
      </c>
      <c r="B57" s="431" t="s">
        <v>1188</v>
      </c>
      <c r="C57" s="61"/>
      <c r="D57" s="431">
        <v>0</v>
      </c>
      <c r="E57" s="431">
        <f>ROUNDUP((0.3*C57),0)</f>
        <v>0</v>
      </c>
      <c r="F57" s="69">
        <f>ROUNDUP((0.3*C57),0)</f>
        <v>0</v>
      </c>
      <c r="G57" s="71"/>
    </row>
    <row r="58" spans="1:8" ht="14.25" customHeight="1">
      <c r="A58" s="431" t="s">
        <v>1211</v>
      </c>
      <c r="B58" s="431" t="s">
        <v>1191</v>
      </c>
      <c r="C58" s="61"/>
      <c r="D58" s="431">
        <f>ROUNDUP((0.8*SQRT(C58)),0)</f>
        <v>0</v>
      </c>
      <c r="E58" s="431">
        <f>ROUNDUP((0.6*SQRT(C58)),0)</f>
        <v>0</v>
      </c>
      <c r="F58" s="431">
        <f>ROUNDUP((0.6*SQRT(C58)),0)</f>
        <v>0</v>
      </c>
      <c r="G58" s="565" t="s">
        <v>1212</v>
      </c>
    </row>
    <row r="59" spans="1:8" ht="14.25" customHeight="1">
      <c r="A59" s="431" t="s">
        <v>1192</v>
      </c>
      <c r="B59" s="431" t="s">
        <v>1193</v>
      </c>
      <c r="C59" s="61"/>
      <c r="D59" s="431">
        <f>ROUNDUP((0.8*SQRT(C59)),0)</f>
        <v>0</v>
      </c>
      <c r="E59" s="431">
        <f>ROUNDUP((0.6*SQRT(C59)),0)</f>
        <v>0</v>
      </c>
      <c r="F59" s="431">
        <f>ROUNDUP((0.6*SQRT(C59)),0)</f>
        <v>0</v>
      </c>
      <c r="G59" s="565"/>
      <c r="H59" s="17"/>
    </row>
    <row r="60" spans="1:8">
      <c r="A60" s="431" t="s">
        <v>1194</v>
      </c>
      <c r="B60" s="431" t="s">
        <v>1195</v>
      </c>
      <c r="C60" s="61"/>
      <c r="D60" s="431">
        <v>0</v>
      </c>
      <c r="E60" s="431">
        <f>ROUNDUP((0.8*SQRT(C60)),0)</f>
        <v>0</v>
      </c>
      <c r="F60" s="431">
        <f>ROUNDUP((0.8*SQRT(C60)),0)</f>
        <v>0</v>
      </c>
      <c r="G60" s="432"/>
      <c r="H60" s="17"/>
    </row>
    <row r="61" spans="1:8" ht="14.25" customHeight="1">
      <c r="A61" s="431" t="s">
        <v>1213</v>
      </c>
      <c r="B61" s="17" t="s">
        <v>1214</v>
      </c>
      <c r="C61" s="61"/>
      <c r="D61" s="431">
        <f>ROUNDUP((0.6*SQRT(C61)),0)</f>
        <v>0</v>
      </c>
      <c r="E61" s="431">
        <f>ROUNDUP((0.3*SQRT(C61)),0)</f>
        <v>0</v>
      </c>
      <c r="F61" s="431">
        <f>ROUNDUP((0.3*SQRT(C61)),0)</f>
        <v>0</v>
      </c>
      <c r="G61" s="565" t="s">
        <v>1215</v>
      </c>
      <c r="H61" s="726" t="s">
        <v>1216</v>
      </c>
    </row>
    <row r="62" spans="1:8" ht="36.75" customHeight="1">
      <c r="A62" s="431" t="s">
        <v>1217</v>
      </c>
      <c r="B62" s="17" t="s">
        <v>1218</v>
      </c>
      <c r="C62" s="61"/>
      <c r="D62" s="431">
        <f>ROUNDUP((0.6*SQRT(C62)),0)</f>
        <v>0</v>
      </c>
      <c r="E62" s="431">
        <f>ROUNDUP((0.3*SQRT(C62)),0)</f>
        <v>0</v>
      </c>
      <c r="F62" s="431">
        <f>ROUNDUP((0.3*SQRT(C62)),0)</f>
        <v>0</v>
      </c>
      <c r="G62" s="565"/>
      <c r="H62" s="726"/>
    </row>
    <row r="63" spans="1:8">
      <c r="A63" s="431" t="s">
        <v>1198</v>
      </c>
      <c r="B63" s="17" t="s">
        <v>1199</v>
      </c>
      <c r="C63" s="61"/>
      <c r="D63" s="431">
        <v>0</v>
      </c>
      <c r="E63" s="431">
        <f>ROUNDUP((0.6*SQRT(C63)),0)</f>
        <v>0</v>
      </c>
      <c r="F63" s="431">
        <f>ROUNDUP((0.6*SQRT(C63)),0)</f>
        <v>0</v>
      </c>
      <c r="G63" s="432"/>
      <c r="H63" s="17"/>
    </row>
    <row r="64" spans="1:8">
      <c r="B64" s="210" t="s">
        <v>1200</v>
      </c>
      <c r="C64" s="208">
        <f>SUM(C52:C63)</f>
        <v>0</v>
      </c>
      <c r="D64" s="209">
        <f>SUM(D52:D63)</f>
        <v>0</v>
      </c>
      <c r="E64" s="209">
        <f>SUM(E52:E63)</f>
        <v>0</v>
      </c>
      <c r="F64" s="209">
        <f>SUM(F52:F63)</f>
        <v>0</v>
      </c>
      <c r="G64" s="432"/>
      <c r="H64" s="17"/>
    </row>
    <row r="66" spans="1:8">
      <c r="A66" s="72" t="s">
        <v>1219</v>
      </c>
      <c r="C66" s="17"/>
      <c r="D66" s="73" t="s">
        <v>1220</v>
      </c>
      <c r="E66" s="17"/>
      <c r="F66" s="17"/>
    </row>
    <row r="67" spans="1:8">
      <c r="A67" s="72" t="s">
        <v>1202</v>
      </c>
      <c r="B67" s="73"/>
      <c r="C67" s="17"/>
      <c r="D67" s="17"/>
      <c r="E67" s="17"/>
      <c r="F67" s="17"/>
    </row>
    <row r="68" spans="1:8">
      <c r="A68" s="72" t="s">
        <v>1221</v>
      </c>
      <c r="B68" s="73"/>
      <c r="C68" s="17"/>
      <c r="D68" s="17"/>
      <c r="E68" s="17"/>
      <c r="F68" s="17"/>
    </row>
    <row r="69" spans="1:8">
      <c r="A69" s="65" t="s">
        <v>1222</v>
      </c>
      <c r="B69" s="57" t="s">
        <v>1223</v>
      </c>
      <c r="C69" s="560" t="s">
        <v>1224</v>
      </c>
      <c r="D69" s="17"/>
      <c r="E69" s="64"/>
      <c r="F69" s="17"/>
      <c r="G69" s="17"/>
    </row>
    <row r="70" spans="1:8" ht="16.5" customHeight="1">
      <c r="A70" s="57" t="s">
        <v>1174</v>
      </c>
      <c r="B70" s="65" t="s">
        <v>1225</v>
      </c>
      <c r="C70" s="57" t="s">
        <v>1176</v>
      </c>
      <c r="D70" s="57" t="s">
        <v>47</v>
      </c>
      <c r="E70" s="57" t="s">
        <v>1177</v>
      </c>
      <c r="F70" s="57" t="s">
        <v>1169</v>
      </c>
      <c r="G70" s="17"/>
    </row>
    <row r="71" spans="1:8" ht="14.25" customHeight="1">
      <c r="A71" s="4" t="s">
        <v>1178</v>
      </c>
      <c r="B71" s="3" t="s">
        <v>1226</v>
      </c>
      <c r="C71" s="74">
        <v>900</v>
      </c>
      <c r="D71" s="4">
        <v>1</v>
      </c>
      <c r="E71" s="4">
        <v>1</v>
      </c>
      <c r="F71" s="4">
        <v>1</v>
      </c>
      <c r="G71" s="17"/>
    </row>
    <row r="72" spans="1:8" ht="14.25" customHeight="1">
      <c r="A72" s="4" t="s">
        <v>1141</v>
      </c>
      <c r="B72" s="3" t="s">
        <v>1226</v>
      </c>
      <c r="C72" s="74">
        <v>0</v>
      </c>
      <c r="D72" s="4">
        <v>1</v>
      </c>
      <c r="E72" s="4">
        <v>1</v>
      </c>
      <c r="F72" s="4">
        <v>1</v>
      </c>
      <c r="G72" s="17"/>
    </row>
    <row r="73" spans="1:8" ht="14.25" customHeight="1">
      <c r="A73" s="17" t="s">
        <v>1227</v>
      </c>
      <c r="B73" s="431" t="s">
        <v>1228</v>
      </c>
      <c r="C73" s="61">
        <v>900</v>
      </c>
      <c r="D73" s="4">
        <v>1</v>
      </c>
      <c r="E73" s="4">
        <v>1</v>
      </c>
      <c r="F73" s="4">
        <v>1</v>
      </c>
      <c r="G73" s="726" t="s">
        <v>1216</v>
      </c>
      <c r="H73" s="726"/>
    </row>
    <row r="74" spans="1:8" ht="14.25" customHeight="1">
      <c r="A74" s="17" t="s">
        <v>1183</v>
      </c>
      <c r="B74" s="431" t="s">
        <v>1229</v>
      </c>
      <c r="C74" s="61">
        <v>0</v>
      </c>
      <c r="D74" s="4">
        <v>1</v>
      </c>
      <c r="E74" s="4">
        <v>1</v>
      </c>
      <c r="F74" s="4">
        <v>1</v>
      </c>
      <c r="G74" s="726"/>
      <c r="H74" s="726"/>
    </row>
    <row r="75" spans="1:8">
      <c r="A75" s="57"/>
      <c r="B75" s="210" t="s">
        <v>1200</v>
      </c>
      <c r="C75" s="17"/>
      <c r="D75" s="67">
        <f>SUM(D71:D74)</f>
        <v>4</v>
      </c>
      <c r="E75" s="67">
        <f>SUM(E71:E74)</f>
        <v>4</v>
      </c>
      <c r="F75" s="67">
        <f>SUM(F71:F74)</f>
        <v>4</v>
      </c>
      <c r="G75" s="17"/>
    </row>
  </sheetData>
  <phoneticPr fontId="7" type="noConversion"/>
  <pageMargins left="0.75" right="0.75" top="1" bottom="1" header="0.5" footer="0.5"/>
  <pageSetup paperSize="9" scale="43" orientation="portrait" r:id="rId1"/>
  <headerFooter alignWithMargins="0"/>
  <rowBreaks count="1" manualBreakCount="1">
    <brk id="43"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39"/>
  <sheetViews>
    <sheetView view="pageBreakPreview" zoomScaleNormal="90" zoomScaleSheetLayoutView="100" workbookViewId="0">
      <pane ySplit="1" topLeftCell="A2" activePane="bottomLeft" state="frozen"/>
      <selection pane="bottomLeft"/>
    </sheetView>
  </sheetViews>
  <sheetFormatPr defaultColWidth="9" defaultRowHeight="13.8"/>
  <cols>
    <col min="1" max="1" width="6" style="36" customWidth="1"/>
    <col min="2" max="2" width="98.5546875" style="14" customWidth="1"/>
    <col min="3" max="3" width="6.44140625" style="75" customWidth="1"/>
    <col min="4" max="4" width="9" style="75"/>
    <col min="5" max="16384" width="9" style="1"/>
  </cols>
  <sheetData>
    <row r="1" spans="1:4" s="241" customFormat="1">
      <c r="A1" s="126" t="s">
        <v>1230</v>
      </c>
      <c r="B1" s="211"/>
      <c r="C1" s="211"/>
      <c r="D1" s="121"/>
    </row>
    <row r="2" spans="1:4">
      <c r="A2" s="123"/>
      <c r="B2" s="120"/>
      <c r="C2" s="120"/>
      <c r="D2" s="117"/>
    </row>
    <row r="3" spans="1:4">
      <c r="A3" s="250"/>
      <c r="B3" s="242"/>
      <c r="C3" s="243"/>
      <c r="D3" s="244"/>
    </row>
    <row r="4" spans="1:4">
      <c r="A4" s="245"/>
      <c r="B4" s="134"/>
      <c r="C4" s="134"/>
      <c r="D4" s="134"/>
    </row>
    <row r="5" spans="1:4">
      <c r="A5" s="246"/>
      <c r="B5" s="19"/>
      <c r="C5" s="19"/>
      <c r="D5" s="19"/>
    </row>
    <row r="6" spans="1:4">
      <c r="A6" s="246"/>
      <c r="B6" s="19"/>
      <c r="C6" s="19"/>
      <c r="D6" s="19"/>
    </row>
    <row r="7" spans="1:4">
      <c r="A7" s="246"/>
      <c r="B7" s="19"/>
      <c r="C7" s="19"/>
      <c r="D7" s="19"/>
    </row>
    <row r="8" spans="1:4">
      <c r="A8" s="246"/>
      <c r="B8" s="19"/>
      <c r="C8" s="19"/>
      <c r="D8" s="19"/>
    </row>
    <row r="9" spans="1:4">
      <c r="A9" s="158"/>
      <c r="B9" s="75"/>
      <c r="D9" s="80"/>
    </row>
    <row r="10" spans="1:4">
      <c r="A10" s="249"/>
      <c r="B10" s="252"/>
      <c r="C10" s="254"/>
      <c r="D10" s="255"/>
    </row>
    <row r="11" spans="1:4">
      <c r="A11" s="247"/>
      <c r="B11" s="134"/>
      <c r="C11" s="134"/>
      <c r="D11" s="134"/>
    </row>
    <row r="12" spans="1:4">
      <c r="A12" s="248"/>
      <c r="B12" s="19"/>
      <c r="C12" s="19"/>
      <c r="D12" s="19"/>
    </row>
    <row r="13" spans="1:4">
      <c r="A13" s="248"/>
      <c r="B13" s="19"/>
      <c r="C13" s="19"/>
      <c r="D13" s="19"/>
    </row>
    <row r="14" spans="1:4">
      <c r="A14" s="248"/>
      <c r="B14" s="19"/>
      <c r="C14" s="19"/>
      <c r="D14" s="19"/>
    </row>
    <row r="15" spans="1:4">
      <c r="A15" s="248"/>
      <c r="B15" s="19"/>
      <c r="C15" s="19"/>
      <c r="D15" s="19"/>
    </row>
    <row r="16" spans="1:4">
      <c r="A16" s="158"/>
      <c r="B16" s="75"/>
      <c r="D16" s="80"/>
    </row>
    <row r="17" spans="1:4">
      <c r="A17" s="249"/>
      <c r="B17" s="252"/>
      <c r="C17" s="254"/>
      <c r="D17" s="255"/>
    </row>
    <row r="18" spans="1:4">
      <c r="A18" s="247"/>
      <c r="B18" s="134"/>
      <c r="C18" s="134"/>
      <c r="D18" s="134"/>
    </row>
    <row r="19" spans="1:4">
      <c r="A19" s="248"/>
      <c r="B19" s="19"/>
      <c r="C19" s="19"/>
      <c r="D19" s="19"/>
    </row>
    <row r="20" spans="1:4">
      <c r="A20" s="248"/>
      <c r="B20" s="19"/>
      <c r="C20" s="19"/>
      <c r="D20" s="19"/>
    </row>
    <row r="21" spans="1:4">
      <c r="A21" s="248"/>
      <c r="B21" s="19"/>
      <c r="C21" s="19"/>
      <c r="D21" s="19"/>
    </row>
    <row r="22" spans="1:4">
      <c r="A22" s="248"/>
      <c r="B22" s="19"/>
      <c r="C22" s="19"/>
      <c r="D22" s="19"/>
    </row>
    <row r="23" spans="1:4">
      <c r="A23" s="158"/>
      <c r="B23" s="75"/>
      <c r="D23" s="80"/>
    </row>
    <row r="24" spans="1:4">
      <c r="A24" s="249"/>
      <c r="B24" s="252"/>
      <c r="C24" s="254"/>
      <c r="D24" s="255"/>
    </row>
    <row r="25" spans="1:4">
      <c r="A25" s="247"/>
      <c r="B25" s="134"/>
      <c r="C25" s="134"/>
      <c r="D25" s="134"/>
    </row>
    <row r="26" spans="1:4">
      <c r="A26" s="248"/>
      <c r="B26" s="19"/>
      <c r="C26" s="19"/>
      <c r="D26" s="19"/>
    </row>
    <row r="27" spans="1:4">
      <c r="A27" s="248"/>
      <c r="B27" s="19"/>
      <c r="C27" s="19"/>
      <c r="D27" s="19"/>
    </row>
    <row r="28" spans="1:4">
      <c r="A28" s="248"/>
      <c r="B28" s="19"/>
      <c r="C28" s="19"/>
      <c r="D28" s="19"/>
    </row>
    <row r="29" spans="1:4">
      <c r="A29" s="248"/>
      <c r="B29" s="19"/>
      <c r="C29" s="19"/>
      <c r="D29" s="19"/>
    </row>
    <row r="30" spans="1:4">
      <c r="A30" s="158"/>
      <c r="B30" s="75"/>
      <c r="D30" s="80"/>
    </row>
    <row r="31" spans="1:4">
      <c r="A31" s="126"/>
      <c r="B31" s="323"/>
      <c r="C31" s="211"/>
      <c r="D31" s="121"/>
    </row>
    <row r="32" spans="1:4">
      <c r="A32" s="250"/>
      <c r="B32" s="242"/>
      <c r="C32" s="243"/>
      <c r="D32" s="244"/>
    </row>
    <row r="33" spans="1:4">
      <c r="A33" s="247"/>
      <c r="B33" s="76"/>
      <c r="C33" s="134"/>
      <c r="D33" s="134"/>
    </row>
    <row r="34" spans="1:4">
      <c r="A34" s="248"/>
      <c r="B34" s="77"/>
      <c r="C34" s="19"/>
      <c r="D34" s="19"/>
    </row>
    <row r="35" spans="1:4">
      <c r="A35" s="248"/>
      <c r="B35" s="77"/>
      <c r="C35" s="19"/>
      <c r="D35" s="19"/>
    </row>
    <row r="36" spans="1:4">
      <c r="A36" s="248"/>
      <c r="B36" s="77"/>
      <c r="C36" s="19"/>
      <c r="D36" s="19"/>
    </row>
    <row r="37" spans="1:4">
      <c r="A37" s="248"/>
      <c r="B37" s="77"/>
      <c r="C37" s="19"/>
      <c r="D37" s="19"/>
    </row>
    <row r="38" spans="1:4">
      <c r="A38" s="158"/>
      <c r="B38" s="75"/>
      <c r="D38" s="80"/>
    </row>
    <row r="39" spans="1:4">
      <c r="A39" s="251"/>
      <c r="B39" s="253"/>
      <c r="C39" s="256"/>
      <c r="D39" s="257"/>
    </row>
  </sheetData>
  <phoneticPr fontId="7" type="noConversion"/>
  <pageMargins left="0.75" right="0.75" top="0.51" bottom="0.5" header="0.5" footer="0.5"/>
  <pageSetup paperSize="9" orientation="landscape" r:id="rId1"/>
  <headerFooter alignWithMargins="0">
    <oddFooter>&amp;L&amp;8© prepared by EcoSylva Ltd on behalf of Soil Association Certification Ltd</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98"/>
  <sheetViews>
    <sheetView view="pageBreakPreview" topLeftCell="A79" zoomScaleNormal="100" workbookViewId="0">
      <selection activeCell="H101" sqref="H101"/>
    </sheetView>
  </sheetViews>
  <sheetFormatPr defaultColWidth="8" defaultRowHeight="13.8"/>
  <cols>
    <col min="1" max="1" width="22.5546875" style="11" customWidth="1"/>
    <col min="2" max="2" width="74.109375" style="11" customWidth="1"/>
    <col min="3" max="16384" width="8" style="258"/>
  </cols>
  <sheetData>
    <row r="1" spans="1:2">
      <c r="A1" s="33" t="s">
        <v>1231</v>
      </c>
      <c r="B1" s="725"/>
    </row>
    <row r="2" spans="1:2">
      <c r="A2" s="33" t="s">
        <v>1232</v>
      </c>
      <c r="B2" s="725"/>
    </row>
    <row r="3" spans="1:2">
      <c r="A3" s="725" t="s">
        <v>1233</v>
      </c>
      <c r="B3" s="725" t="s">
        <v>1234</v>
      </c>
    </row>
    <row r="4" spans="1:2">
      <c r="A4" s="725" t="s">
        <v>1235</v>
      </c>
      <c r="B4" s="725" t="s">
        <v>1236</v>
      </c>
    </row>
    <row r="5" spans="1:2">
      <c r="A5" s="725" t="s">
        <v>1237</v>
      </c>
      <c r="B5" s="725" t="s">
        <v>1238</v>
      </c>
    </row>
    <row r="6" spans="1:2">
      <c r="A6" s="725" t="s">
        <v>1239</v>
      </c>
      <c r="B6" s="725" t="s">
        <v>1240</v>
      </c>
    </row>
    <row r="7" spans="1:2">
      <c r="A7" s="725" t="s">
        <v>1241</v>
      </c>
      <c r="B7" s="725" t="s">
        <v>1242</v>
      </c>
    </row>
    <row r="8" spans="1:2">
      <c r="A8" s="725" t="s">
        <v>1243</v>
      </c>
      <c r="B8" s="725" t="s">
        <v>1244</v>
      </c>
    </row>
    <row r="9" spans="1:2">
      <c r="A9" s="725" t="s">
        <v>1245</v>
      </c>
      <c r="B9" s="725" t="s">
        <v>1246</v>
      </c>
    </row>
    <row r="10" spans="1:2">
      <c r="A10" s="725" t="s">
        <v>1247</v>
      </c>
      <c r="B10" s="725" t="s">
        <v>1248</v>
      </c>
    </row>
    <row r="11" spans="1:2">
      <c r="A11" s="725" t="s">
        <v>1249</v>
      </c>
      <c r="B11" s="725" t="s">
        <v>1250</v>
      </c>
    </row>
    <row r="12" spans="1:2" ht="15.6">
      <c r="A12" s="725" t="s">
        <v>1251</v>
      </c>
      <c r="B12" s="725" t="s">
        <v>1252</v>
      </c>
    </row>
    <row r="13" spans="1:2">
      <c r="A13" s="725" t="s">
        <v>1253</v>
      </c>
      <c r="B13" s="725" t="s">
        <v>1254</v>
      </c>
    </row>
    <row r="14" spans="1:2">
      <c r="A14" s="725" t="s">
        <v>1255</v>
      </c>
      <c r="B14" s="725" t="s">
        <v>1256</v>
      </c>
    </row>
    <row r="15" spans="1:2">
      <c r="A15" s="725" t="s">
        <v>1257</v>
      </c>
      <c r="B15" s="725" t="s">
        <v>1258</v>
      </c>
    </row>
    <row r="16" spans="1:2">
      <c r="A16" s="725" t="s">
        <v>1259</v>
      </c>
      <c r="B16" s="725" t="s">
        <v>1260</v>
      </c>
    </row>
    <row r="17" spans="1:2">
      <c r="A17" s="725" t="s">
        <v>1261</v>
      </c>
      <c r="B17" s="725" t="s">
        <v>1262</v>
      </c>
    </row>
    <row r="18" spans="1:2">
      <c r="A18" s="725" t="s">
        <v>1263</v>
      </c>
      <c r="B18" s="725" t="s">
        <v>1264</v>
      </c>
    </row>
    <row r="19" spans="1:2">
      <c r="A19" s="725" t="s">
        <v>1265</v>
      </c>
      <c r="B19" s="725" t="s">
        <v>1266</v>
      </c>
    </row>
    <row r="20" spans="1:2">
      <c r="A20" s="725" t="s">
        <v>1267</v>
      </c>
      <c r="B20" s="725" t="s">
        <v>1268</v>
      </c>
    </row>
    <row r="21" spans="1:2">
      <c r="A21" s="725" t="s">
        <v>1269</v>
      </c>
      <c r="B21" s="725" t="s">
        <v>1270</v>
      </c>
    </row>
    <row r="22" spans="1:2">
      <c r="A22" s="725" t="s">
        <v>1271</v>
      </c>
      <c r="B22" s="725" t="s">
        <v>1272</v>
      </c>
    </row>
    <row r="24" spans="1:2">
      <c r="A24" s="33" t="s">
        <v>1273</v>
      </c>
      <c r="B24" s="725"/>
    </row>
    <row r="25" spans="1:2" ht="41.4">
      <c r="A25" s="725" t="s">
        <v>1274</v>
      </c>
      <c r="B25" s="725" t="s">
        <v>1275</v>
      </c>
    </row>
    <row r="26" spans="1:2">
      <c r="A26" s="33"/>
      <c r="B26" s="725"/>
    </row>
    <row r="27" spans="1:2" ht="55.2">
      <c r="A27" s="725" t="s">
        <v>1276</v>
      </c>
      <c r="B27" s="725" t="s">
        <v>1277</v>
      </c>
    </row>
    <row r="29" spans="1:2" ht="41.4">
      <c r="A29" s="725" t="s">
        <v>1278</v>
      </c>
      <c r="B29" s="725" t="s">
        <v>1279</v>
      </c>
    </row>
    <row r="31" spans="1:2" ht="27.6">
      <c r="A31" s="725" t="s">
        <v>1280</v>
      </c>
      <c r="B31" s="725" t="s">
        <v>1281</v>
      </c>
    </row>
    <row r="33" spans="1:2" ht="27.6">
      <c r="A33" s="725" t="s">
        <v>1282</v>
      </c>
      <c r="B33" s="725" t="s">
        <v>1283</v>
      </c>
    </row>
    <row r="34" spans="1:2">
      <c r="A34" s="725"/>
      <c r="B34" s="725" t="s">
        <v>1284</v>
      </c>
    </row>
    <row r="35" spans="1:2" ht="27.6">
      <c r="A35" s="725" t="s">
        <v>1285</v>
      </c>
      <c r="B35" s="725" t="s">
        <v>1286</v>
      </c>
    </row>
    <row r="36" spans="1:2">
      <c r="A36" s="725"/>
      <c r="B36" s="725" t="s">
        <v>1284</v>
      </c>
    </row>
    <row r="37" spans="1:2" ht="27.6">
      <c r="A37" s="725" t="s">
        <v>1287</v>
      </c>
      <c r="B37" s="725" t="s">
        <v>1288</v>
      </c>
    </row>
    <row r="38" spans="1:2">
      <c r="A38" s="725"/>
      <c r="B38" s="725" t="s">
        <v>1284</v>
      </c>
    </row>
    <row r="39" spans="1:2" ht="41.4">
      <c r="A39" s="725" t="s">
        <v>1289</v>
      </c>
      <c r="B39" s="725" t="s">
        <v>1290</v>
      </c>
    </row>
    <row r="40" spans="1:2">
      <c r="A40" s="725"/>
      <c r="B40" s="725" t="s">
        <v>1284</v>
      </c>
    </row>
    <row r="41" spans="1:2" ht="27.6">
      <c r="A41" s="725" t="s">
        <v>1291</v>
      </c>
      <c r="B41" s="725" t="s">
        <v>1292</v>
      </c>
    </row>
    <row r="43" spans="1:2" ht="27.6">
      <c r="A43" s="725" t="s">
        <v>1293</v>
      </c>
      <c r="B43" s="725" t="s">
        <v>1294</v>
      </c>
    </row>
    <row r="44" spans="1:2">
      <c r="A44" s="725"/>
      <c r="B44" s="725" t="s">
        <v>1284</v>
      </c>
    </row>
    <row r="45" spans="1:2">
      <c r="A45" s="725" t="s">
        <v>1295</v>
      </c>
      <c r="B45" s="725" t="s">
        <v>1296</v>
      </c>
    </row>
    <row r="46" spans="1:2">
      <c r="A46" s="725"/>
      <c r="B46" s="725" t="s">
        <v>1284</v>
      </c>
    </row>
    <row r="47" spans="1:2">
      <c r="A47" s="725" t="s">
        <v>1297</v>
      </c>
      <c r="B47" s="725" t="s">
        <v>1298</v>
      </c>
    </row>
    <row r="49" spans="1:2" ht="41.4">
      <c r="A49" s="725" t="s">
        <v>1299</v>
      </c>
      <c r="B49" s="725" t="s">
        <v>1300</v>
      </c>
    </row>
    <row r="50" spans="1:2">
      <c r="A50" s="725"/>
      <c r="B50" s="725"/>
    </row>
    <row r="51" spans="1:2" ht="74.400000000000006" customHeight="1">
      <c r="A51" s="725" t="s">
        <v>1301</v>
      </c>
      <c r="B51" s="725" t="s">
        <v>1302</v>
      </c>
    </row>
    <row r="52" spans="1:2">
      <c r="A52" s="725"/>
      <c r="B52" s="725" t="s">
        <v>1284</v>
      </c>
    </row>
    <row r="53" spans="1:2" ht="27.6">
      <c r="A53" s="725" t="s">
        <v>1303</v>
      </c>
      <c r="B53" s="725" t="s">
        <v>1304</v>
      </c>
    </row>
    <row r="54" spans="1:2">
      <c r="A54" s="725"/>
      <c r="B54" s="725" t="s">
        <v>1284</v>
      </c>
    </row>
    <row r="55" spans="1:2" ht="27.6">
      <c r="A55" s="725" t="s">
        <v>1305</v>
      </c>
      <c r="B55" s="725" t="s">
        <v>1306</v>
      </c>
    </row>
    <row r="56" spans="1:2" ht="41.4">
      <c r="A56" s="725" t="s">
        <v>1307</v>
      </c>
      <c r="B56" s="725" t="s">
        <v>1308</v>
      </c>
    </row>
    <row r="57" spans="1:2" ht="27.6">
      <c r="A57" s="1115" t="s">
        <v>1309</v>
      </c>
      <c r="B57" s="725" t="s">
        <v>1310</v>
      </c>
    </row>
    <row r="58" spans="1:2" ht="41.4">
      <c r="A58" s="1115"/>
      <c r="B58" s="78" t="s">
        <v>1311</v>
      </c>
    </row>
    <row r="59" spans="1:2">
      <c r="A59" s="734" t="s">
        <v>1312</v>
      </c>
      <c r="B59" s="725" t="s">
        <v>1313</v>
      </c>
    </row>
    <row r="60" spans="1:2" ht="27.6">
      <c r="A60" s="734" t="s">
        <v>1314</v>
      </c>
      <c r="B60" s="725" t="s">
        <v>1315</v>
      </c>
    </row>
    <row r="61" spans="1:2" ht="55.2">
      <c r="A61" s="734" t="s">
        <v>1316</v>
      </c>
      <c r="B61" s="725" t="s">
        <v>1317</v>
      </c>
    </row>
    <row r="63" spans="1:2" ht="41.4">
      <c r="A63" s="725" t="s">
        <v>1318</v>
      </c>
      <c r="B63" s="725" t="s">
        <v>1319</v>
      </c>
    </row>
    <row r="66" spans="1:2" ht="138">
      <c r="A66" s="725" t="s">
        <v>1320</v>
      </c>
      <c r="B66" s="725" t="s">
        <v>1321</v>
      </c>
    </row>
    <row r="68" spans="1:2" ht="41.4">
      <c r="A68" s="725" t="s">
        <v>1322</v>
      </c>
      <c r="B68" s="725" t="s">
        <v>1323</v>
      </c>
    </row>
    <row r="70" spans="1:2" ht="27.6">
      <c r="A70" s="725" t="s">
        <v>1324</v>
      </c>
      <c r="B70" s="725" t="s">
        <v>1325</v>
      </c>
    </row>
    <row r="72" spans="1:2" ht="82.8">
      <c r="A72" s="725" t="s">
        <v>1326</v>
      </c>
      <c r="B72" s="725" t="s">
        <v>1327</v>
      </c>
    </row>
    <row r="73" spans="1:2">
      <c r="A73" s="725"/>
      <c r="B73" s="725" t="s">
        <v>1284</v>
      </c>
    </row>
    <row r="74" spans="1:2">
      <c r="A74" s="725" t="s">
        <v>1328</v>
      </c>
      <c r="B74" s="725" t="s">
        <v>1329</v>
      </c>
    </row>
    <row r="76" spans="1:2" ht="41.4">
      <c r="A76" s="725" t="s">
        <v>1330</v>
      </c>
      <c r="B76" s="725" t="s">
        <v>1331</v>
      </c>
    </row>
    <row r="78" spans="1:2" ht="41.4">
      <c r="A78" s="725" t="s">
        <v>1332</v>
      </c>
      <c r="B78" s="725" t="s">
        <v>1333</v>
      </c>
    </row>
    <row r="80" spans="1:2" ht="27.6">
      <c r="A80" s="725" t="s">
        <v>1334</v>
      </c>
      <c r="B80" s="725" t="s">
        <v>1335</v>
      </c>
    </row>
    <row r="82" spans="1:2" ht="41.4">
      <c r="A82" s="725" t="s">
        <v>1336</v>
      </c>
      <c r="B82" s="725" t="s">
        <v>1337</v>
      </c>
    </row>
    <row r="84" spans="1:2" ht="55.2">
      <c r="A84" s="725" t="s">
        <v>1338</v>
      </c>
      <c r="B84" s="725" t="s">
        <v>1339</v>
      </c>
    </row>
    <row r="86" spans="1:2">
      <c r="A86" s="725" t="s">
        <v>1340</v>
      </c>
      <c r="B86" s="725" t="s">
        <v>1341</v>
      </c>
    </row>
    <row r="88" spans="1:2" ht="41.4">
      <c r="A88" s="725" t="s">
        <v>1342</v>
      </c>
      <c r="B88" s="725" t="s">
        <v>1343</v>
      </c>
    </row>
    <row r="89" spans="1:2">
      <c r="A89" s="725"/>
      <c r="B89" s="725"/>
    </row>
    <row r="90" spans="1:2" ht="27.6">
      <c r="A90" s="725" t="s">
        <v>1344</v>
      </c>
      <c r="B90" s="725" t="s">
        <v>1345</v>
      </c>
    </row>
    <row r="92" spans="1:2" ht="27.6">
      <c r="A92" s="725" t="s">
        <v>1346</v>
      </c>
      <c r="B92" s="725" t="s">
        <v>1347</v>
      </c>
    </row>
    <row r="93" spans="1:2">
      <c r="A93" s="725"/>
      <c r="B93" s="725" t="s">
        <v>1284</v>
      </c>
    </row>
    <row r="94" spans="1:2" ht="69">
      <c r="A94" s="725" t="s">
        <v>1348</v>
      </c>
      <c r="B94" s="725" t="s">
        <v>1349</v>
      </c>
    </row>
    <row r="95" spans="1:2">
      <c r="A95" s="725"/>
      <c r="B95" s="725" t="s">
        <v>1284</v>
      </c>
    </row>
    <row r="96" spans="1:2" ht="27.6">
      <c r="A96" s="725" t="s">
        <v>1350</v>
      </c>
      <c r="B96" s="725" t="s">
        <v>1351</v>
      </c>
    </row>
    <row r="97" spans="1:2">
      <c r="A97" s="725"/>
      <c r="B97" s="725" t="s">
        <v>1284</v>
      </c>
    </row>
    <row r="98" spans="1:2" ht="55.2">
      <c r="A98" s="725" t="s">
        <v>1352</v>
      </c>
      <c r="B98" s="725" t="s">
        <v>1353</v>
      </c>
    </row>
  </sheetData>
  <mergeCells count="1">
    <mergeCell ref="A57:A58"/>
  </mergeCells>
  <phoneticPr fontId="7" type="noConversion"/>
  <pageMargins left="0.75" right="0.75" top="1" bottom="1" header="0.5" footer="0.5"/>
  <pageSetup paperSize="9" scale="84" orientation="portrait" horizontalDpi="4294967294" r:id="rId1"/>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48"/>
  <sheetViews>
    <sheetView view="pageBreakPreview" topLeftCell="A7" zoomScale="110" zoomScaleNormal="75" zoomScaleSheetLayoutView="110" workbookViewId="0">
      <selection activeCell="A30" sqref="A30:XFD30"/>
    </sheetView>
  </sheetViews>
  <sheetFormatPr defaultColWidth="9" defaultRowHeight="13.2"/>
  <cols>
    <col min="1" max="1" width="40.44140625" style="385" customWidth="1"/>
    <col min="2" max="2" width="48.6640625" style="385" customWidth="1"/>
    <col min="3" max="3" width="9" style="363"/>
    <col min="4" max="4" width="26" style="363" hidden="1" customWidth="1"/>
    <col min="5" max="16384" width="9" style="363"/>
  </cols>
  <sheetData>
    <row r="1" spans="1:3" ht="163.5" customHeight="1">
      <c r="A1" s="361"/>
      <c r="B1" s="362" t="s">
        <v>1354</v>
      </c>
    </row>
    <row r="2" spans="1:3" ht="13.8">
      <c r="A2" s="364" t="s">
        <v>1355</v>
      </c>
      <c r="B2" s="365"/>
    </row>
    <row r="3" spans="1:3" ht="13.8">
      <c r="A3" s="366" t="s">
        <v>1356</v>
      </c>
      <c r="B3" s="367" t="str">
        <f>'1 Basic Info'!C7</f>
        <v>The Conservation Fund</v>
      </c>
    </row>
    <row r="4" spans="1:3" ht="13.8">
      <c r="A4" s="366" t="s">
        <v>1357</v>
      </c>
      <c r="B4" s="367" t="str">
        <f>Cover!D7</f>
        <v>SA-FM/COC-007898</v>
      </c>
    </row>
    <row r="5" spans="1:3" ht="42" customHeight="1">
      <c r="A5" s="366" t="s">
        <v>1358</v>
      </c>
      <c r="B5" s="396" t="str">
        <f>'1 Basic Info'!C11</f>
        <v>Corporate Headquarters- 1655 N. Fort Myer Drive, Suite 1300, Arlington, Virginia 22209</v>
      </c>
      <c r="C5" s="500"/>
    </row>
    <row r="6" spans="1:3" ht="13.8">
      <c r="A6" s="366" t="s">
        <v>88</v>
      </c>
      <c r="B6" s="396" t="str">
        <f>'1 Basic Info'!C12</f>
        <v>USA</v>
      </c>
    </row>
    <row r="7" spans="1:3" ht="13.8">
      <c r="A7" s="366" t="s">
        <v>1359</v>
      </c>
      <c r="B7" s="367">
        <f>'1 Basic Info'!C25</f>
        <v>11</v>
      </c>
    </row>
    <row r="8" spans="1:3" ht="13.8">
      <c r="A8" s="366" t="s">
        <v>1360</v>
      </c>
      <c r="B8" s="367">
        <f>'1 Basic Info'!C48</f>
        <v>67557</v>
      </c>
    </row>
    <row r="9" spans="1:3" ht="13.8">
      <c r="A9" s="366" t="s">
        <v>1361</v>
      </c>
      <c r="B9" s="367" t="s">
        <v>3792</v>
      </c>
    </row>
    <row r="10" spans="1:3" ht="13.8">
      <c r="A10" s="366" t="s">
        <v>1362</v>
      </c>
      <c r="B10" s="367" t="s">
        <v>1144</v>
      </c>
    </row>
    <row r="11" spans="1:3" ht="13.8">
      <c r="A11" s="501" t="s">
        <v>1363</v>
      </c>
      <c r="B11" s="368" t="s">
        <v>1144</v>
      </c>
    </row>
    <row r="12" spans="1:3" ht="13.8">
      <c r="A12" s="369"/>
      <c r="B12" s="369"/>
    </row>
    <row r="13" spans="1:3" ht="13.8">
      <c r="A13" s="370" t="s">
        <v>1364</v>
      </c>
      <c r="B13" s="371"/>
    </row>
    <row r="14" spans="1:3" ht="13.8">
      <c r="A14" s="372" t="s">
        <v>1365</v>
      </c>
      <c r="B14" s="373" t="s">
        <v>51</v>
      </c>
    </row>
    <row r="15" spans="1:3" ht="17.25" customHeight="1">
      <c r="A15" s="372" t="s">
        <v>1366</v>
      </c>
      <c r="B15" s="373" t="s">
        <v>276</v>
      </c>
    </row>
    <row r="16" spans="1:3" ht="13.8">
      <c r="A16" s="372" t="s">
        <v>1367</v>
      </c>
      <c r="B16" s="373" t="s">
        <v>3843</v>
      </c>
    </row>
    <row r="17" spans="1:4" ht="13.8">
      <c r="A17" s="374" t="s">
        <v>1368</v>
      </c>
      <c r="B17" s="392"/>
    </row>
    <row r="18" spans="1:4" ht="13.8">
      <c r="A18" s="375"/>
      <c r="B18" s="375"/>
    </row>
    <row r="19" spans="1:4" s="377" customFormat="1" ht="13.8">
      <c r="A19" s="370" t="s">
        <v>1369</v>
      </c>
      <c r="B19" s="376"/>
    </row>
    <row r="20" spans="1:4" s="377" customFormat="1" ht="13.8">
      <c r="A20" s="372" t="s">
        <v>1370</v>
      </c>
      <c r="B20" s="378">
        <v>0</v>
      </c>
    </row>
    <row r="21" spans="1:4" s="377" customFormat="1" ht="13.8">
      <c r="A21" s="372" t="s">
        <v>1371</v>
      </c>
      <c r="B21" s="378">
        <v>0</v>
      </c>
    </row>
    <row r="22" spans="1:4" s="377" customFormat="1" ht="13.8">
      <c r="A22" s="372" t="s">
        <v>1372</v>
      </c>
      <c r="B22" s="378">
        <v>0</v>
      </c>
    </row>
    <row r="23" spans="1:4" s="377" customFormat="1" ht="13.8">
      <c r="A23" s="372" t="s">
        <v>1373</v>
      </c>
      <c r="B23" s="378">
        <v>0</v>
      </c>
    </row>
    <row r="24" spans="1:4" s="377" customFormat="1" ht="13.8">
      <c r="A24" s="372" t="s">
        <v>1374</v>
      </c>
      <c r="B24" s="378" t="s">
        <v>3844</v>
      </c>
    </row>
    <row r="25" spans="1:4" s="377" customFormat="1" ht="13.8">
      <c r="A25" s="374" t="s">
        <v>1375</v>
      </c>
      <c r="B25" s="379" t="s">
        <v>1376</v>
      </c>
    </row>
    <row r="26" spans="1:4" s="377" customFormat="1" ht="13.8">
      <c r="A26" s="369"/>
      <c r="B26" s="369"/>
    </row>
    <row r="27" spans="1:4" s="377" customFormat="1" ht="80.25" customHeight="1">
      <c r="A27" s="380" t="s">
        <v>1377</v>
      </c>
      <c r="B27" s="381" t="s">
        <v>1390</v>
      </c>
    </row>
    <row r="28" spans="1:4" s="377" customFormat="1" ht="29.25" customHeight="1" thickBot="1">
      <c r="A28" s="551" t="str">
        <f>IF(B27="I recommend the certificate be *not issued/withdrawn/suspended/terminated because (* state below as appropriate and include reason).",D36,"")</f>
        <v/>
      </c>
      <c r="B28" s="397"/>
    </row>
    <row r="29" spans="1:4" s="377" customFormat="1" ht="29.25" hidden="1" customHeight="1">
      <c r="A29" s="549" t="s">
        <v>1379</v>
      </c>
      <c r="B29" s="502" t="s">
        <v>276</v>
      </c>
    </row>
    <row r="30" spans="1:4" s="377" customFormat="1" ht="24.75" hidden="1" customHeight="1">
      <c r="A30" s="550"/>
      <c r="B30" s="344"/>
    </row>
    <row r="31" spans="1:4" s="377" customFormat="1" ht="13.8">
      <c r="A31" s="398" t="s">
        <v>1380</v>
      </c>
      <c r="B31" s="401"/>
    </row>
    <row r="32" spans="1:4" s="377" customFormat="1" ht="13.8">
      <c r="A32" s="375"/>
      <c r="B32" s="382"/>
      <c r="D32" s="377" t="s">
        <v>1381</v>
      </c>
    </row>
    <row r="33" spans="1:4" s="377" customFormat="1" ht="13.8">
      <c r="A33" s="370" t="s">
        <v>1382</v>
      </c>
      <c r="B33" s="383"/>
      <c r="C33" s="366"/>
      <c r="D33" s="377" t="s">
        <v>1383</v>
      </c>
    </row>
    <row r="34" spans="1:4" s="385" customFormat="1" ht="13.8">
      <c r="A34" s="384" t="s">
        <v>1384</v>
      </c>
      <c r="B34" s="344" t="s">
        <v>1383</v>
      </c>
    </row>
    <row r="35" spans="1:4" s="385" customFormat="1" ht="68.25" customHeight="1">
      <c r="A35" s="386" t="s">
        <v>1385</v>
      </c>
      <c r="B35" s="387"/>
    </row>
    <row r="36" spans="1:4" s="385" customFormat="1" ht="13.8">
      <c r="A36" s="399" t="s">
        <v>1386</v>
      </c>
      <c r="B36" s="388"/>
      <c r="D36" s="385" t="s">
        <v>1387</v>
      </c>
    </row>
    <row r="37" spans="1:4" ht="13.8">
      <c r="A37" s="377"/>
      <c r="B37" s="377"/>
    </row>
    <row r="38" spans="1:4" s="389" customFormat="1" ht="10.199999999999999">
      <c r="A38" s="1117" t="s">
        <v>53</v>
      </c>
      <c r="B38" s="1117"/>
    </row>
    <row r="39" spans="1:4" s="389" customFormat="1" ht="10.199999999999999">
      <c r="A39" s="1116" t="s">
        <v>54</v>
      </c>
      <c r="B39" s="1116"/>
    </row>
    <row r="40" spans="1:4" s="389" customFormat="1" ht="10.199999999999999">
      <c r="A40" s="1116" t="s">
        <v>1388</v>
      </c>
      <c r="B40" s="1116"/>
    </row>
    <row r="41" spans="1:4" s="389" customFormat="1" ht="10.199999999999999">
      <c r="A41" s="735"/>
      <c r="B41" s="735"/>
    </row>
    <row r="42" spans="1:4" s="389" customFormat="1" ht="10.199999999999999">
      <c r="A42" s="1116" t="s">
        <v>56</v>
      </c>
      <c r="B42" s="1116"/>
    </row>
    <row r="43" spans="1:4" s="389" customFormat="1" ht="10.199999999999999">
      <c r="A43" s="1116" t="s">
        <v>57</v>
      </c>
      <c r="B43" s="1116"/>
    </row>
    <row r="46" spans="1:4" ht="91.5" customHeight="1">
      <c r="D46" s="391" t="s">
        <v>1378</v>
      </c>
    </row>
    <row r="47" spans="1:4" ht="76.5" customHeight="1">
      <c r="D47" s="390" t="s">
        <v>1389</v>
      </c>
    </row>
    <row r="48" spans="1:4" ht="91.5" customHeight="1">
      <c r="D48" s="390" t="s">
        <v>1390</v>
      </c>
    </row>
  </sheetData>
  <sheetProtection formatCells="0" formatColumns="0" formatRows="0" insertColumns="0" insertRows="0" insertHyperlinks="0" deleteColumns="0" deleteRows="0" sort="0" autoFilter="0" pivotTables="0"/>
  <mergeCells count="5">
    <mergeCell ref="A42:B42"/>
    <mergeCell ref="A43:B43"/>
    <mergeCell ref="A38:B38"/>
    <mergeCell ref="A39:B39"/>
    <mergeCell ref="A40:B40"/>
  </mergeCells>
  <phoneticPr fontId="7" type="noConversion"/>
  <conditionalFormatting sqref="B27">
    <cfRule type="containsText" dxfId="17" priority="2" operator="containsText" text="I recommend the certification decision is referred to the SA Certification Committee for approval.">
      <formula>NOT(ISERROR(SEARCH("I recommend the certification decision is referred to the SA Certification Committee for approval.",B27)))</formula>
    </cfRule>
    <cfRule type="containsText" dxfId="16" priority="3" operator="containsText" text="I recommend the certificate be *not issued/withdrawn/suspended/terminated because (* state below as appropriate and include reason).">
      <formula>NOT(ISERROR(SEARCH("I recommend the certificate be *not issued/withdrawn/suspended/terminated because (* state below as appropriate and include reason).",B27)))</formula>
    </cfRule>
  </conditionalFormatting>
  <conditionalFormatting sqref="B34">
    <cfRule type="containsText" dxfId="15" priority="1" operator="containsText" text="Not Approved">
      <formula>NOT(ISERROR(SEARCH("Not Approved",B34)))</formula>
    </cfRule>
  </conditionalFormatting>
  <dataValidations count="3">
    <dataValidation type="list" allowBlank="1" showInputMessage="1" showErrorMessage="1" prompt="Select Approved or Not Approved from the drop down list" sqref="B34" xr:uid="{00000000-0002-0000-1700-000001000000}">
      <formula1>$D$32:$D$33</formula1>
    </dataValidation>
    <dataValidation type="list" allowBlank="1" showInputMessage="1" showErrorMessage="1" prompt="Select a recommendation from the drop down list" sqref="B30" xr:uid="{00000000-0002-0000-1700-000000000000}">
      <formula1>$D$47:$D$48</formula1>
    </dataValidation>
    <dataValidation type="list" allowBlank="1" showInputMessage="1" showErrorMessage="1" prompt="Select a recommendation from the drop down list" sqref="B27" xr:uid="{57950A61-5466-4229-B9B1-FA73CE4EF03E}">
      <formula1>$D$46:$D$48</formula1>
    </dataValidation>
  </dataValidations>
  <pageMargins left="0.75" right="0.75" top="1" bottom="1" header="0.5" footer="0.5"/>
  <pageSetup paperSize="9" scale="81" orientation="portrait" horizontalDpi="4294967294" r:id="rId1"/>
  <headerFooter alignWithMargins="0"/>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N109"/>
  <sheetViews>
    <sheetView view="pageBreakPreview" topLeftCell="A16" zoomScaleNormal="100" zoomScaleSheetLayoutView="100" workbookViewId="0">
      <selection activeCell="C19" sqref="C19"/>
    </sheetView>
  </sheetViews>
  <sheetFormatPr defaultColWidth="8" defaultRowHeight="13.2"/>
  <cols>
    <col min="1" max="1" width="23.6640625" style="85" customWidth="1"/>
    <col min="2" max="2" width="21.6640625" style="85" customWidth="1"/>
    <col min="3" max="3" width="17.88671875" style="84" customWidth="1"/>
    <col min="4" max="4" width="30.109375" style="84" customWidth="1"/>
    <col min="5" max="12" width="8" style="84" customWidth="1"/>
    <col min="13" max="16384" width="8" style="85"/>
  </cols>
  <sheetData>
    <row r="1" spans="1:66" ht="143.25" customHeight="1">
      <c r="A1" s="82"/>
      <c r="B1" s="1127" t="s">
        <v>1391</v>
      </c>
      <c r="C1" s="1128"/>
      <c r="D1" s="83"/>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row>
    <row r="2" spans="1:66" ht="9.75" customHeight="1">
      <c r="A2" s="86"/>
      <c r="B2" s="86"/>
      <c r="C2" s="87"/>
      <c r="D2" s="87"/>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row>
    <row r="3" spans="1:66">
      <c r="A3" s="1129" t="s">
        <v>1392</v>
      </c>
      <c r="B3" s="1129"/>
      <c r="C3" s="1129"/>
      <c r="D3" s="1129"/>
      <c r="H3" s="393"/>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row>
    <row r="4" spans="1:66" ht="14.25" customHeight="1">
      <c r="A4" s="1129"/>
      <c r="B4" s="1129"/>
      <c r="C4" s="1129"/>
      <c r="D4" s="1129"/>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row>
    <row r="5" spans="1:66" ht="33.75" customHeight="1">
      <c r="A5" s="1129" t="s">
        <v>1393</v>
      </c>
      <c r="B5" s="1129"/>
      <c r="C5" s="1129"/>
      <c r="D5" s="1129"/>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row>
    <row r="6" spans="1:66" s="90" customFormat="1" ht="13.8">
      <c r="A6" s="1119" t="s">
        <v>1394</v>
      </c>
      <c r="B6" s="1119"/>
      <c r="C6" s="1119"/>
      <c r="D6" s="88"/>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row>
    <row r="7" spans="1:66" s="90" customFormat="1" ht="13.8">
      <c r="A7" s="88" t="s">
        <v>1356</v>
      </c>
      <c r="B7" s="1131" t="str">
        <f>'1 Basic Info'!C7</f>
        <v>The Conservation Fund</v>
      </c>
      <c r="C7" s="1131"/>
      <c r="D7" s="1131"/>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row>
    <row r="8" spans="1:66" s="90" customFormat="1" ht="30.75" customHeight="1">
      <c r="A8" s="88" t="s">
        <v>1358</v>
      </c>
      <c r="B8" s="1132" t="str">
        <f>'1 Basic Info'!C11</f>
        <v>Corporate Headquarters- 1655 N. Fort Myer Drive, Suite 1300, Arlington, Virginia 22209</v>
      </c>
      <c r="C8" s="1132"/>
      <c r="D8" s="1132"/>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row>
    <row r="9" spans="1:66" s="90" customFormat="1" ht="13.8">
      <c r="A9" s="88" t="s">
        <v>88</v>
      </c>
      <c r="B9" s="1131" t="str">
        <f>'1 Basic Info'!C12</f>
        <v>USA</v>
      </c>
      <c r="C9" s="1131"/>
      <c r="D9" s="1131"/>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row>
    <row r="10" spans="1:66" s="90" customFormat="1" ht="13.8">
      <c r="A10" s="88" t="s">
        <v>1395</v>
      </c>
      <c r="B10" s="1131" t="str">
        <f>Cover!D7</f>
        <v>SA-FM/COC-007898</v>
      </c>
      <c r="C10" s="1131"/>
      <c r="D10" s="736"/>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row>
    <row r="11" spans="1:66" s="90" customFormat="1" ht="13.8">
      <c r="A11" s="88" t="s">
        <v>109</v>
      </c>
      <c r="B11" s="1131" t="str">
        <f>'1 Basic Info'!C21</f>
        <v>Single</v>
      </c>
      <c r="C11" s="1131"/>
      <c r="D11" s="736"/>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row>
    <row r="12" spans="1:66" s="90" customFormat="1" ht="13.8">
      <c r="A12" s="88" t="s">
        <v>1396</v>
      </c>
      <c r="B12" s="91" t="str">
        <f>Cover!D9</f>
        <v>1st September 2020</v>
      </c>
      <c r="C12" s="736" t="s">
        <v>1397</v>
      </c>
      <c r="D12" s="91" t="str">
        <f>Cover!D10</f>
        <v>20/12/2022</v>
      </c>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row>
    <row r="13" spans="1:66" s="90" customFormat="1" ht="13.8">
      <c r="A13" s="736"/>
      <c r="B13" s="451"/>
      <c r="C13" s="450"/>
      <c r="D13" s="450"/>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row>
    <row r="14" spans="1:66" ht="18" customHeight="1">
      <c r="A14" s="1130" t="s">
        <v>1398</v>
      </c>
      <c r="B14" s="1119"/>
      <c r="C14" s="1119"/>
      <c r="D14" s="1119"/>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row>
    <row r="15" spans="1:66" ht="33.75" customHeight="1">
      <c r="A15" s="1118" t="s">
        <v>1399</v>
      </c>
      <c r="B15" s="1119"/>
      <c r="C15" s="1119"/>
      <c r="D15" s="1119"/>
      <c r="E15" s="321" t="s">
        <v>1400</v>
      </c>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row>
    <row r="16" spans="1:66" s="96" customFormat="1" ht="55.2">
      <c r="A16" s="93" t="s">
        <v>1401</v>
      </c>
      <c r="B16" s="94" t="s">
        <v>1402</v>
      </c>
      <c r="C16" s="94" t="s">
        <v>1403</v>
      </c>
      <c r="D16" s="94" t="s">
        <v>1404</v>
      </c>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row>
    <row r="17" spans="1:66" s="98" customFormat="1" ht="117" customHeight="1">
      <c r="A17" s="937" t="s">
        <v>3845</v>
      </c>
      <c r="B17" s="938" t="s">
        <v>3846</v>
      </c>
      <c r="C17" s="939" t="s">
        <v>3847</v>
      </c>
      <c r="D17" s="1124" t="s">
        <v>3848</v>
      </c>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row>
    <row r="18" spans="1:66" s="98" customFormat="1" ht="110.25" customHeight="1">
      <c r="A18" s="937" t="s">
        <v>3845</v>
      </c>
      <c r="B18" s="938" t="s">
        <v>3846</v>
      </c>
      <c r="C18" s="938" t="s">
        <v>3849</v>
      </c>
      <c r="D18" s="1125"/>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97"/>
      <c r="BN18" s="97"/>
    </row>
    <row r="19" spans="1:66" s="98" customFormat="1" ht="116.25" customHeight="1">
      <c r="A19" s="937" t="s">
        <v>3845</v>
      </c>
      <c r="B19" s="938" t="s">
        <v>3846</v>
      </c>
      <c r="C19" s="938" t="s">
        <v>3850</v>
      </c>
      <c r="D19" s="1125"/>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97"/>
      <c r="BN19" s="97"/>
    </row>
    <row r="20" spans="1:66" s="98" customFormat="1" ht="111" customHeight="1">
      <c r="A20" s="937" t="s">
        <v>3845</v>
      </c>
      <c r="B20" s="939" t="s">
        <v>3851</v>
      </c>
      <c r="C20" s="939" t="s">
        <v>3852</v>
      </c>
      <c r="D20" s="1126"/>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row>
    <row r="21" spans="1:66">
      <c r="A21" s="99"/>
      <c r="B21" s="99"/>
      <c r="C21" s="99"/>
      <c r="D21" s="99"/>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row>
    <row r="22" spans="1:66">
      <c r="A22" s="99"/>
      <c r="B22" s="99"/>
      <c r="C22" s="99"/>
      <c r="D22" s="99"/>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row>
    <row r="23" spans="1:66">
      <c r="A23" s="99"/>
      <c r="B23" s="99"/>
      <c r="C23" s="99"/>
      <c r="D23" s="99"/>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row>
    <row r="24" spans="1:66">
      <c r="A24" s="99"/>
      <c r="B24" s="99"/>
      <c r="C24" s="99"/>
      <c r="D24" s="99"/>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row>
    <row r="25" spans="1:66" ht="17.25" customHeight="1">
      <c r="A25" s="99"/>
      <c r="B25" s="99"/>
      <c r="C25" s="99"/>
      <c r="D25" s="99"/>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row>
    <row r="26" spans="1:66" ht="15" customHeight="1">
      <c r="A26" s="99"/>
      <c r="B26" s="100"/>
      <c r="C26" s="99"/>
      <c r="D26" s="100"/>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row>
    <row r="27" spans="1:66" ht="15" customHeight="1">
      <c r="A27" s="459"/>
      <c r="B27" s="460"/>
      <c r="C27" s="459"/>
      <c r="D27" s="460"/>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row>
    <row r="28" spans="1:66" ht="13.8">
      <c r="A28" s="736"/>
      <c r="B28" s="101"/>
      <c r="C28" s="92"/>
      <c r="D28" s="102"/>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row>
    <row r="29" spans="1:66" ht="13.8">
      <c r="A29" s="1120" t="s">
        <v>1405</v>
      </c>
      <c r="B29" s="1121"/>
      <c r="C29" s="1121"/>
      <c r="D29" s="400"/>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row>
    <row r="30" spans="1:66" ht="13.8">
      <c r="A30" s="736"/>
      <c r="B30" s="101"/>
      <c r="C30" s="92"/>
      <c r="D30" s="102"/>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row>
    <row r="31" spans="1:66">
      <c r="A31" s="1123" t="s">
        <v>1406</v>
      </c>
      <c r="B31" s="1123"/>
      <c r="C31" s="1123"/>
      <c r="D31" s="1123"/>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row>
    <row r="32" spans="1:66">
      <c r="A32" s="1122" t="s">
        <v>1407</v>
      </c>
      <c r="B32" s="1122"/>
      <c r="C32" s="1122"/>
      <c r="D32" s="1122"/>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row>
    <row r="33" spans="1:66">
      <c r="A33" s="1122" t="s">
        <v>1408</v>
      </c>
      <c r="B33" s="1122"/>
      <c r="C33" s="1122"/>
      <c r="D33" s="1122"/>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row>
    <row r="34" spans="1:66" ht="13.5" customHeight="1">
      <c r="A34" s="737"/>
      <c r="B34" s="737"/>
      <c r="C34" s="737"/>
      <c r="D34" s="737"/>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row>
    <row r="35" spans="1:66">
      <c r="A35" s="1122" t="s">
        <v>56</v>
      </c>
      <c r="B35" s="1122"/>
      <c r="C35" s="1122"/>
      <c r="D35" s="1122"/>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row>
    <row r="36" spans="1:66">
      <c r="A36" s="1122" t="s">
        <v>57</v>
      </c>
      <c r="B36" s="1122"/>
      <c r="C36" s="1122"/>
      <c r="D36" s="1122"/>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row>
    <row r="37" spans="1:66">
      <c r="A37" s="1122"/>
      <c r="B37" s="1122"/>
      <c r="C37" s="1122"/>
      <c r="D37" s="1122"/>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row>
    <row r="38" spans="1:66">
      <c r="A38" s="84"/>
      <c r="B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row>
    <row r="39" spans="1:66">
      <c r="A39" s="84"/>
      <c r="B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row>
    <row r="40" spans="1:66">
      <c r="A40" s="84"/>
      <c r="B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row>
    <row r="41" spans="1:66">
      <c r="A41" s="84"/>
      <c r="B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row>
    <row r="42" spans="1:66" s="84" customFormat="1"/>
    <row r="43" spans="1:66" s="84" customFormat="1"/>
    <row r="44" spans="1:66" s="84" customFormat="1"/>
    <row r="45" spans="1:66" s="84" customFormat="1"/>
    <row r="46" spans="1:66" s="84" customFormat="1"/>
    <row r="47" spans="1:66" s="84" customFormat="1"/>
    <row r="48" spans="1:66" s="84" customFormat="1"/>
    <row r="49" spans="1:31" s="84" customFormat="1"/>
    <row r="50" spans="1:31" s="84" customFormat="1"/>
    <row r="51" spans="1:31" s="84" customFormat="1"/>
    <row r="52" spans="1:31" s="84" customFormat="1"/>
    <row r="53" spans="1:31" s="84" customFormat="1"/>
    <row r="54" spans="1:31" s="84" customFormat="1"/>
    <row r="55" spans="1:31" s="84" customFormat="1"/>
    <row r="56" spans="1:31" s="84" customFormat="1"/>
    <row r="57" spans="1:31" s="84" customFormat="1"/>
    <row r="58" spans="1:31" s="84" customFormat="1"/>
    <row r="59" spans="1:31" s="84" customFormat="1"/>
    <row r="60" spans="1:31" s="84" customFormat="1"/>
    <row r="61" spans="1:31">
      <c r="A61" s="84"/>
      <c r="B61" s="84"/>
      <c r="M61" s="84"/>
      <c r="N61" s="84"/>
      <c r="O61" s="84"/>
      <c r="P61" s="84"/>
      <c r="Q61" s="84"/>
      <c r="R61" s="84"/>
      <c r="S61" s="84"/>
      <c r="T61" s="84"/>
      <c r="U61" s="84"/>
      <c r="V61" s="84"/>
      <c r="W61" s="84"/>
      <c r="X61" s="84"/>
      <c r="Y61" s="84"/>
      <c r="Z61" s="84"/>
      <c r="AA61" s="84"/>
      <c r="AB61" s="84"/>
      <c r="AC61" s="84"/>
      <c r="AD61" s="84"/>
      <c r="AE61" s="84"/>
    </row>
    <row r="62" spans="1:31">
      <c r="A62" s="84"/>
      <c r="B62" s="84"/>
      <c r="M62" s="84"/>
      <c r="N62" s="84"/>
      <c r="O62" s="84"/>
      <c r="P62" s="84"/>
      <c r="Q62" s="84"/>
      <c r="R62" s="84"/>
      <c r="S62" s="84"/>
      <c r="T62" s="84"/>
      <c r="U62" s="84"/>
      <c r="V62" s="84"/>
      <c r="W62" s="84"/>
      <c r="X62" s="84"/>
      <c r="Y62" s="84"/>
      <c r="Z62" s="84"/>
      <c r="AA62" s="84"/>
      <c r="AB62" s="84"/>
      <c r="AC62" s="84"/>
      <c r="AD62" s="84"/>
      <c r="AE62" s="84"/>
    </row>
    <row r="63" spans="1:31">
      <c r="A63" s="84"/>
      <c r="B63" s="84"/>
      <c r="M63" s="84"/>
      <c r="N63" s="84"/>
      <c r="O63" s="84"/>
      <c r="P63" s="84"/>
      <c r="Q63" s="84"/>
      <c r="R63" s="84"/>
      <c r="S63" s="84"/>
      <c r="T63" s="84"/>
      <c r="U63" s="84"/>
      <c r="V63" s="84"/>
      <c r="W63" s="84"/>
      <c r="X63" s="84"/>
      <c r="Y63" s="84"/>
      <c r="Z63" s="84"/>
      <c r="AA63" s="84"/>
      <c r="AB63" s="84"/>
      <c r="AC63" s="84"/>
      <c r="AD63" s="84"/>
      <c r="AE63" s="84"/>
    </row>
    <row r="64" spans="1:31">
      <c r="A64" s="84"/>
      <c r="B64" s="84"/>
      <c r="M64" s="84"/>
      <c r="N64" s="84"/>
      <c r="O64" s="84"/>
      <c r="P64" s="84"/>
      <c r="Q64" s="84"/>
      <c r="R64" s="84"/>
      <c r="S64" s="84"/>
      <c r="T64" s="84"/>
      <c r="U64" s="84"/>
      <c r="V64" s="84"/>
      <c r="W64" s="84"/>
      <c r="X64" s="84"/>
      <c r="Y64" s="84"/>
      <c r="Z64" s="84"/>
      <c r="AA64" s="84"/>
      <c r="AB64" s="84"/>
      <c r="AC64" s="84"/>
      <c r="AD64" s="84"/>
      <c r="AE64" s="84"/>
    </row>
    <row r="65" spans="1:31">
      <c r="A65" s="84"/>
      <c r="B65" s="84"/>
      <c r="M65" s="84"/>
      <c r="N65" s="84"/>
      <c r="O65" s="84"/>
      <c r="P65" s="84"/>
      <c r="Q65" s="84"/>
      <c r="R65" s="84"/>
      <c r="S65" s="84"/>
      <c r="T65" s="84"/>
      <c r="U65" s="84"/>
      <c r="V65" s="84"/>
      <c r="W65" s="84"/>
      <c r="X65" s="84"/>
      <c r="Y65" s="84"/>
      <c r="Z65" s="84"/>
      <c r="AA65" s="84"/>
      <c r="AB65" s="84"/>
      <c r="AC65" s="84"/>
      <c r="AD65" s="84"/>
      <c r="AE65" s="84"/>
    </row>
    <row r="66" spans="1:31">
      <c r="A66" s="84"/>
      <c r="B66" s="84"/>
      <c r="M66" s="84"/>
      <c r="N66" s="84"/>
      <c r="O66" s="84"/>
      <c r="P66" s="84"/>
      <c r="Q66" s="84"/>
      <c r="R66" s="84"/>
      <c r="S66" s="84"/>
      <c r="T66" s="84"/>
      <c r="U66" s="84"/>
      <c r="V66" s="84"/>
      <c r="W66" s="84"/>
      <c r="X66" s="84"/>
      <c r="Y66" s="84"/>
      <c r="Z66" s="84"/>
      <c r="AA66" s="84"/>
      <c r="AB66" s="84"/>
      <c r="AC66" s="84"/>
      <c r="AD66" s="84"/>
      <c r="AE66" s="84"/>
    </row>
    <row r="67" spans="1:31">
      <c r="A67" s="84"/>
      <c r="B67" s="84"/>
      <c r="M67" s="84"/>
      <c r="N67" s="84"/>
      <c r="O67" s="84"/>
      <c r="P67" s="84"/>
      <c r="Q67" s="84"/>
      <c r="R67" s="84"/>
      <c r="S67" s="84"/>
      <c r="T67" s="84"/>
      <c r="U67" s="84"/>
      <c r="V67" s="84"/>
      <c r="W67" s="84"/>
      <c r="X67" s="84"/>
      <c r="Y67" s="84"/>
      <c r="Z67" s="84"/>
      <c r="AA67" s="84"/>
      <c r="AB67" s="84"/>
      <c r="AC67" s="84"/>
      <c r="AD67" s="84"/>
      <c r="AE67" s="84"/>
    </row>
    <row r="68" spans="1:31">
      <c r="A68" s="84"/>
      <c r="B68" s="84"/>
      <c r="M68" s="84"/>
      <c r="N68" s="84"/>
      <c r="O68" s="84"/>
      <c r="P68" s="84"/>
      <c r="Q68" s="84"/>
      <c r="R68" s="84"/>
      <c r="S68" s="84"/>
      <c r="T68" s="84"/>
      <c r="U68" s="84"/>
      <c r="V68" s="84"/>
      <c r="W68" s="84"/>
      <c r="X68" s="84"/>
      <c r="Y68" s="84"/>
      <c r="Z68" s="84"/>
      <c r="AA68" s="84"/>
      <c r="AB68" s="84"/>
      <c r="AC68" s="84"/>
      <c r="AD68" s="84"/>
      <c r="AE68" s="84"/>
    </row>
    <row r="69" spans="1:31">
      <c r="A69" s="84"/>
      <c r="B69" s="84"/>
      <c r="M69" s="84"/>
      <c r="N69" s="84"/>
      <c r="O69" s="84"/>
      <c r="P69" s="84"/>
      <c r="Q69" s="84"/>
      <c r="R69" s="84"/>
      <c r="S69" s="84"/>
      <c r="T69" s="84"/>
      <c r="U69" s="84"/>
      <c r="V69" s="84"/>
      <c r="W69" s="84"/>
      <c r="X69" s="84"/>
      <c r="Y69" s="84"/>
      <c r="Z69" s="84"/>
      <c r="AA69" s="84"/>
      <c r="AB69" s="84"/>
      <c r="AC69" s="84"/>
      <c r="AD69" s="84"/>
      <c r="AE69" s="84"/>
    </row>
    <row r="70" spans="1:31">
      <c r="A70" s="84"/>
      <c r="B70" s="84"/>
      <c r="M70" s="84"/>
      <c r="N70" s="84"/>
      <c r="O70" s="84"/>
      <c r="P70" s="84"/>
      <c r="Q70" s="84"/>
      <c r="R70" s="84"/>
      <c r="S70" s="84"/>
      <c r="T70" s="84"/>
      <c r="U70" s="84"/>
      <c r="V70" s="84"/>
      <c r="W70" s="84"/>
      <c r="X70" s="84"/>
      <c r="Y70" s="84"/>
      <c r="Z70" s="84"/>
      <c r="AA70" s="84"/>
      <c r="AB70" s="84"/>
      <c r="AC70" s="84"/>
      <c r="AD70" s="84"/>
      <c r="AE70" s="84"/>
    </row>
    <row r="71" spans="1:31">
      <c r="A71" s="84"/>
      <c r="B71" s="84"/>
      <c r="M71" s="84"/>
      <c r="N71" s="84"/>
      <c r="O71" s="84"/>
      <c r="P71" s="84"/>
      <c r="Q71" s="84"/>
      <c r="R71" s="84"/>
      <c r="S71" s="84"/>
      <c r="T71" s="84"/>
      <c r="U71" s="84"/>
      <c r="V71" s="84"/>
      <c r="W71" s="84"/>
      <c r="X71" s="84"/>
      <c r="Y71" s="84"/>
      <c r="Z71" s="84"/>
      <c r="AA71" s="84"/>
      <c r="AB71" s="84"/>
      <c r="AC71" s="84"/>
      <c r="AD71" s="84"/>
      <c r="AE71" s="84"/>
    </row>
    <row r="72" spans="1:31">
      <c r="A72" s="84"/>
      <c r="B72" s="84"/>
      <c r="M72" s="84"/>
      <c r="N72" s="84"/>
      <c r="O72" s="84"/>
      <c r="P72" s="84"/>
      <c r="Q72" s="84"/>
      <c r="R72" s="84"/>
      <c r="S72" s="84"/>
      <c r="T72" s="84"/>
      <c r="U72" s="84"/>
      <c r="V72" s="84"/>
      <c r="W72" s="84"/>
      <c r="X72" s="84"/>
      <c r="Y72" s="84"/>
      <c r="Z72" s="84"/>
      <c r="AA72" s="84"/>
      <c r="AB72" s="84"/>
      <c r="AC72" s="84"/>
      <c r="AD72" s="84"/>
      <c r="AE72" s="84"/>
    </row>
    <row r="73" spans="1:31">
      <c r="A73" s="84"/>
      <c r="B73" s="84"/>
      <c r="M73" s="84"/>
      <c r="N73" s="84"/>
      <c r="O73" s="84"/>
      <c r="P73" s="84"/>
      <c r="Q73" s="84"/>
      <c r="R73" s="84"/>
      <c r="S73" s="84"/>
      <c r="T73" s="84"/>
      <c r="U73" s="84"/>
      <c r="V73" s="84"/>
      <c r="W73" s="84"/>
      <c r="X73" s="84"/>
      <c r="Y73" s="84"/>
      <c r="Z73" s="84"/>
      <c r="AA73" s="84"/>
      <c r="AB73" s="84"/>
      <c r="AC73" s="84"/>
      <c r="AD73" s="84"/>
      <c r="AE73" s="84"/>
    </row>
    <row r="74" spans="1:31">
      <c r="A74" s="84"/>
      <c r="B74" s="84"/>
      <c r="M74" s="84"/>
      <c r="N74" s="84"/>
      <c r="O74" s="84"/>
      <c r="P74" s="84"/>
      <c r="Q74" s="84"/>
      <c r="R74" s="84"/>
      <c r="S74" s="84"/>
      <c r="T74" s="84"/>
      <c r="U74" s="84"/>
      <c r="V74" s="84"/>
      <c r="W74" s="84"/>
      <c r="X74" s="84"/>
      <c r="Y74" s="84"/>
      <c r="Z74" s="84"/>
      <c r="AA74" s="84"/>
      <c r="AB74" s="84"/>
      <c r="AC74" s="84"/>
      <c r="AD74" s="84"/>
      <c r="AE74" s="84"/>
    </row>
    <row r="75" spans="1:31">
      <c r="A75" s="84"/>
      <c r="B75" s="84"/>
      <c r="M75" s="84"/>
      <c r="N75" s="84"/>
      <c r="O75" s="84"/>
      <c r="P75" s="84"/>
      <c r="Q75" s="84"/>
      <c r="R75" s="84"/>
      <c r="S75" s="84"/>
      <c r="T75" s="84"/>
      <c r="U75" s="84"/>
      <c r="V75" s="84"/>
      <c r="W75" s="84"/>
      <c r="X75" s="84"/>
      <c r="Y75" s="84"/>
      <c r="Z75" s="84"/>
      <c r="AA75" s="84"/>
      <c r="AB75" s="84"/>
      <c r="AC75" s="84"/>
      <c r="AD75" s="84"/>
      <c r="AE75" s="84"/>
    </row>
    <row r="76" spans="1:31">
      <c r="A76" s="84"/>
      <c r="B76" s="84"/>
      <c r="M76" s="84"/>
      <c r="N76" s="84"/>
      <c r="O76" s="84"/>
      <c r="P76" s="84"/>
      <c r="Q76" s="84"/>
      <c r="R76" s="84"/>
      <c r="S76" s="84"/>
      <c r="T76" s="84"/>
      <c r="U76" s="84"/>
      <c r="V76" s="84"/>
      <c r="W76" s="84"/>
      <c r="X76" s="84"/>
      <c r="Y76" s="84"/>
      <c r="Z76" s="84"/>
      <c r="AA76" s="84"/>
      <c r="AB76" s="84"/>
      <c r="AC76" s="84"/>
      <c r="AD76" s="84"/>
      <c r="AE76" s="84"/>
    </row>
    <row r="77" spans="1:31">
      <c r="A77" s="84"/>
      <c r="B77" s="84"/>
      <c r="M77" s="84"/>
      <c r="N77" s="84"/>
      <c r="O77" s="84"/>
      <c r="P77" s="84"/>
      <c r="Q77" s="84"/>
      <c r="R77" s="84"/>
      <c r="S77" s="84"/>
      <c r="T77" s="84"/>
      <c r="U77" s="84"/>
      <c r="V77" s="84"/>
      <c r="W77" s="84"/>
      <c r="X77" s="84"/>
      <c r="Y77" s="84"/>
      <c r="Z77" s="84"/>
      <c r="AA77" s="84"/>
      <c r="AB77" s="84"/>
      <c r="AC77" s="84"/>
      <c r="AD77" s="84"/>
      <c r="AE77" s="84"/>
    </row>
    <row r="78" spans="1:31">
      <c r="A78" s="84"/>
      <c r="B78" s="84"/>
      <c r="M78" s="84"/>
      <c r="N78" s="84"/>
      <c r="O78" s="84"/>
      <c r="P78" s="84"/>
      <c r="Q78" s="84"/>
      <c r="R78" s="84"/>
      <c r="S78" s="84"/>
      <c r="T78" s="84"/>
      <c r="U78" s="84"/>
      <c r="V78" s="84"/>
      <c r="W78" s="84"/>
      <c r="X78" s="84"/>
      <c r="Y78" s="84"/>
      <c r="Z78" s="84"/>
      <c r="AA78" s="84"/>
      <c r="AB78" s="84"/>
      <c r="AC78" s="84"/>
      <c r="AD78" s="84"/>
      <c r="AE78" s="84"/>
    </row>
    <row r="79" spans="1:31">
      <c r="A79" s="84"/>
      <c r="B79" s="84"/>
      <c r="M79" s="84"/>
      <c r="N79" s="84"/>
      <c r="O79" s="84"/>
      <c r="P79" s="84"/>
      <c r="Q79" s="84"/>
      <c r="R79" s="84"/>
      <c r="S79" s="84"/>
      <c r="T79" s="84"/>
      <c r="U79" s="84"/>
      <c r="V79" s="84"/>
      <c r="W79" s="84"/>
      <c r="X79" s="84"/>
      <c r="Y79" s="84"/>
      <c r="Z79" s="84"/>
      <c r="AA79" s="84"/>
      <c r="AB79" s="84"/>
      <c r="AC79" s="84"/>
      <c r="AD79" s="84"/>
      <c r="AE79" s="84"/>
    </row>
    <row r="80" spans="1:31">
      <c r="A80" s="84"/>
      <c r="B80" s="84"/>
      <c r="M80" s="84"/>
      <c r="N80" s="84"/>
      <c r="O80" s="84"/>
      <c r="P80" s="84"/>
      <c r="Q80" s="84"/>
      <c r="R80" s="84"/>
      <c r="S80" s="84"/>
      <c r="T80" s="84"/>
      <c r="U80" s="84"/>
      <c r="V80" s="84"/>
      <c r="W80" s="84"/>
      <c r="X80" s="84"/>
      <c r="Y80" s="84"/>
      <c r="Z80" s="84"/>
      <c r="AA80" s="84"/>
      <c r="AB80" s="84"/>
      <c r="AC80" s="84"/>
      <c r="AD80" s="84"/>
      <c r="AE80" s="84"/>
    </row>
    <row r="81" spans="1:31">
      <c r="A81" s="84"/>
      <c r="B81" s="84"/>
      <c r="M81" s="84"/>
      <c r="N81" s="84"/>
      <c r="O81" s="84"/>
      <c r="P81" s="84"/>
      <c r="Q81" s="84"/>
      <c r="R81" s="84"/>
      <c r="S81" s="84"/>
      <c r="T81" s="84"/>
      <c r="U81" s="84"/>
      <c r="V81" s="84"/>
      <c r="W81" s="84"/>
      <c r="X81" s="84"/>
      <c r="Y81" s="84"/>
      <c r="Z81" s="84"/>
      <c r="AA81" s="84"/>
      <c r="AB81" s="84"/>
      <c r="AC81" s="84"/>
      <c r="AD81" s="84"/>
      <c r="AE81" s="84"/>
    </row>
    <row r="82" spans="1:31">
      <c r="A82" s="84"/>
      <c r="B82" s="84"/>
      <c r="M82" s="84"/>
      <c r="N82" s="84"/>
      <c r="O82" s="84"/>
      <c r="P82" s="84"/>
      <c r="Q82" s="84"/>
      <c r="R82" s="84"/>
      <c r="S82" s="84"/>
      <c r="T82" s="84"/>
      <c r="U82" s="84"/>
      <c r="V82" s="84"/>
      <c r="W82" s="84"/>
      <c r="X82" s="84"/>
      <c r="Y82" s="84"/>
      <c r="Z82" s="84"/>
      <c r="AA82" s="84"/>
      <c r="AB82" s="84"/>
      <c r="AC82" s="84"/>
      <c r="AD82" s="84"/>
      <c r="AE82" s="84"/>
    </row>
    <row r="83" spans="1:31">
      <c r="A83" s="84"/>
      <c r="B83" s="84"/>
      <c r="M83" s="84"/>
      <c r="N83" s="84"/>
      <c r="O83" s="84"/>
      <c r="P83" s="84"/>
      <c r="Q83" s="84"/>
      <c r="R83" s="84"/>
      <c r="S83" s="84"/>
      <c r="T83" s="84"/>
      <c r="U83" s="84"/>
      <c r="V83" s="84"/>
      <c r="W83" s="84"/>
      <c r="X83" s="84"/>
      <c r="Y83" s="84"/>
      <c r="Z83" s="84"/>
      <c r="AA83" s="84"/>
      <c r="AB83" s="84"/>
      <c r="AC83" s="84"/>
      <c r="AD83" s="84"/>
      <c r="AE83" s="84"/>
    </row>
    <row r="84" spans="1:31">
      <c r="A84" s="84"/>
      <c r="B84" s="84"/>
      <c r="M84" s="84"/>
      <c r="N84" s="84"/>
      <c r="O84" s="84"/>
      <c r="P84" s="84"/>
      <c r="Q84" s="84"/>
      <c r="R84" s="84"/>
      <c r="S84" s="84"/>
      <c r="T84" s="84"/>
      <c r="U84" s="84"/>
      <c r="V84" s="84"/>
      <c r="W84" s="84"/>
      <c r="X84" s="84"/>
      <c r="Y84" s="84"/>
      <c r="Z84" s="84"/>
      <c r="AA84" s="84"/>
      <c r="AB84" s="84"/>
      <c r="AC84" s="84"/>
      <c r="AD84" s="84"/>
      <c r="AE84" s="84"/>
    </row>
    <row r="85" spans="1:31">
      <c r="A85" s="84"/>
      <c r="B85" s="84"/>
      <c r="M85" s="84"/>
      <c r="N85" s="84"/>
      <c r="O85" s="84"/>
      <c r="P85" s="84"/>
      <c r="Q85" s="84"/>
      <c r="R85" s="84"/>
      <c r="S85" s="84"/>
      <c r="T85" s="84"/>
      <c r="U85" s="84"/>
      <c r="V85" s="84"/>
      <c r="W85" s="84"/>
      <c r="X85" s="84"/>
      <c r="Y85" s="84"/>
      <c r="Z85" s="84"/>
      <c r="AA85" s="84"/>
      <c r="AB85" s="84"/>
      <c r="AC85" s="84"/>
      <c r="AD85" s="84"/>
      <c r="AE85" s="84"/>
    </row>
    <row r="86" spans="1:31">
      <c r="A86" s="84"/>
      <c r="B86" s="84"/>
      <c r="M86" s="84"/>
      <c r="N86" s="84"/>
      <c r="O86" s="84"/>
      <c r="P86" s="84"/>
      <c r="Q86" s="84"/>
      <c r="R86" s="84"/>
      <c r="S86" s="84"/>
      <c r="T86" s="84"/>
      <c r="U86" s="84"/>
      <c r="V86" s="84"/>
      <c r="W86" s="84"/>
      <c r="X86" s="84"/>
      <c r="Y86" s="84"/>
      <c r="Z86" s="84"/>
      <c r="AA86" s="84"/>
      <c r="AB86" s="84"/>
      <c r="AC86" s="84"/>
      <c r="AD86" s="84"/>
      <c r="AE86" s="84"/>
    </row>
    <row r="87" spans="1:31">
      <c r="A87" s="84"/>
      <c r="B87" s="84"/>
      <c r="M87" s="84"/>
      <c r="N87" s="84"/>
      <c r="O87" s="84"/>
      <c r="P87" s="84"/>
      <c r="Q87" s="84"/>
      <c r="R87" s="84"/>
      <c r="S87" s="84"/>
      <c r="T87" s="84"/>
      <c r="U87" s="84"/>
      <c r="V87" s="84"/>
      <c r="W87" s="84"/>
      <c r="X87" s="84"/>
      <c r="Y87" s="84"/>
      <c r="Z87" s="84"/>
      <c r="AA87" s="84"/>
      <c r="AB87" s="84"/>
      <c r="AC87" s="84"/>
      <c r="AD87" s="84"/>
      <c r="AE87" s="84"/>
    </row>
    <row r="88" spans="1:31">
      <c r="A88" s="84"/>
      <c r="B88" s="84"/>
      <c r="M88" s="84"/>
      <c r="N88" s="84"/>
      <c r="O88" s="84"/>
      <c r="P88" s="84"/>
      <c r="Q88" s="84"/>
      <c r="R88" s="84"/>
      <c r="S88" s="84"/>
      <c r="T88" s="84"/>
      <c r="U88" s="84"/>
      <c r="V88" s="84"/>
      <c r="W88" s="84"/>
      <c r="X88" s="84"/>
      <c r="Y88" s="84"/>
      <c r="Z88" s="84"/>
      <c r="AA88" s="84"/>
      <c r="AB88" s="84"/>
      <c r="AC88" s="84"/>
      <c r="AD88" s="84"/>
      <c r="AE88" s="84"/>
    </row>
    <row r="89" spans="1:31">
      <c r="A89" s="84"/>
      <c r="B89" s="84"/>
      <c r="M89" s="84"/>
      <c r="N89" s="84"/>
      <c r="O89" s="84"/>
      <c r="P89" s="84"/>
      <c r="Q89" s="84"/>
      <c r="R89" s="84"/>
      <c r="S89" s="84"/>
      <c r="T89" s="84"/>
      <c r="U89" s="84"/>
      <c r="V89" s="84"/>
      <c r="W89" s="84"/>
      <c r="X89" s="84"/>
      <c r="Y89" s="84"/>
      <c r="Z89" s="84"/>
      <c r="AA89" s="84"/>
      <c r="AB89" s="84"/>
      <c r="AC89" s="84"/>
      <c r="AD89" s="84"/>
      <c r="AE89" s="84"/>
    </row>
    <row r="90" spans="1:31">
      <c r="A90" s="84"/>
      <c r="B90" s="84"/>
      <c r="M90" s="84"/>
      <c r="N90" s="84"/>
      <c r="O90" s="84"/>
      <c r="P90" s="84"/>
      <c r="Q90" s="84"/>
      <c r="R90" s="84"/>
      <c r="S90" s="84"/>
      <c r="T90" s="84"/>
      <c r="U90" s="84"/>
      <c r="V90" s="84"/>
      <c r="W90" s="84"/>
      <c r="X90" s="84"/>
      <c r="Y90" s="84"/>
      <c r="Z90" s="84"/>
      <c r="AA90" s="84"/>
      <c r="AB90" s="84"/>
      <c r="AC90" s="84"/>
      <c r="AD90" s="84"/>
      <c r="AE90" s="84"/>
    </row>
    <row r="91" spans="1:31">
      <c r="A91" s="84"/>
      <c r="B91" s="84"/>
      <c r="M91" s="84"/>
      <c r="N91" s="84"/>
      <c r="O91" s="84"/>
      <c r="P91" s="84"/>
      <c r="Q91" s="84"/>
      <c r="R91" s="84"/>
      <c r="S91" s="84"/>
      <c r="T91" s="84"/>
      <c r="U91" s="84"/>
      <c r="V91" s="84"/>
      <c r="W91" s="84"/>
      <c r="X91" s="84"/>
      <c r="Y91" s="84"/>
      <c r="Z91" s="84"/>
      <c r="AA91" s="84"/>
      <c r="AB91" s="84"/>
      <c r="AC91" s="84"/>
      <c r="AD91" s="84"/>
      <c r="AE91" s="84"/>
    </row>
    <row r="92" spans="1:31">
      <c r="A92" s="84"/>
      <c r="B92" s="84"/>
      <c r="M92" s="84"/>
      <c r="N92" s="84"/>
      <c r="O92" s="84"/>
      <c r="P92" s="84"/>
      <c r="Q92" s="84"/>
      <c r="R92" s="84"/>
      <c r="S92" s="84"/>
      <c r="T92" s="84"/>
      <c r="U92" s="84"/>
      <c r="V92" s="84"/>
      <c r="W92" s="84"/>
      <c r="X92" s="84"/>
      <c r="Y92" s="84"/>
      <c r="Z92" s="84"/>
      <c r="AA92" s="84"/>
      <c r="AB92" s="84"/>
      <c r="AC92" s="84"/>
      <c r="AD92" s="84"/>
      <c r="AE92" s="84"/>
    </row>
    <row r="93" spans="1:31">
      <c r="A93" s="84"/>
      <c r="B93" s="84"/>
      <c r="M93" s="84"/>
      <c r="N93" s="84"/>
      <c r="O93" s="84"/>
      <c r="P93" s="84"/>
      <c r="Q93" s="84"/>
      <c r="R93" s="84"/>
      <c r="S93" s="84"/>
      <c r="T93" s="84"/>
      <c r="U93" s="84"/>
      <c r="V93" s="84"/>
      <c r="W93" s="84"/>
      <c r="X93" s="84"/>
      <c r="Y93" s="84"/>
      <c r="Z93" s="84"/>
      <c r="AA93" s="84"/>
      <c r="AB93" s="84"/>
      <c r="AC93" s="84"/>
      <c r="AD93" s="84"/>
      <c r="AE93" s="84"/>
    </row>
    <row r="94" spans="1:31">
      <c r="A94" s="84"/>
      <c r="B94" s="84"/>
      <c r="M94" s="84"/>
      <c r="N94" s="84"/>
      <c r="O94" s="84"/>
      <c r="P94" s="84"/>
      <c r="Q94" s="84"/>
      <c r="R94" s="84"/>
      <c r="S94" s="84"/>
      <c r="T94" s="84"/>
      <c r="U94" s="84"/>
      <c r="V94" s="84"/>
      <c r="W94" s="84"/>
      <c r="X94" s="84"/>
      <c r="Y94" s="84"/>
      <c r="Z94" s="84"/>
      <c r="AA94" s="84"/>
      <c r="AB94" s="84"/>
      <c r="AC94" s="84"/>
      <c r="AD94" s="84"/>
      <c r="AE94" s="84"/>
    </row>
    <row r="95" spans="1:31">
      <c r="A95" s="84"/>
      <c r="B95" s="84"/>
      <c r="M95" s="84"/>
      <c r="N95" s="84"/>
      <c r="O95" s="84"/>
      <c r="P95" s="84"/>
      <c r="Q95" s="84"/>
      <c r="R95" s="84"/>
      <c r="S95" s="84"/>
      <c r="T95" s="84"/>
      <c r="U95" s="84"/>
      <c r="V95" s="84"/>
      <c r="W95" s="84"/>
      <c r="X95" s="84"/>
      <c r="Y95" s="84"/>
      <c r="Z95" s="84"/>
      <c r="AA95" s="84"/>
      <c r="AB95" s="84"/>
      <c r="AC95" s="84"/>
      <c r="AD95" s="84"/>
      <c r="AE95" s="84"/>
    </row>
    <row r="96" spans="1:31">
      <c r="A96" s="84"/>
      <c r="B96" s="84"/>
      <c r="M96" s="84"/>
      <c r="N96" s="84"/>
      <c r="O96" s="84"/>
      <c r="P96" s="84"/>
      <c r="Q96" s="84"/>
      <c r="R96" s="84"/>
      <c r="S96" s="84"/>
      <c r="T96" s="84"/>
      <c r="U96" s="84"/>
      <c r="V96" s="84"/>
      <c r="W96" s="84"/>
      <c r="X96" s="84"/>
      <c r="Y96" s="84"/>
      <c r="Z96" s="84"/>
      <c r="AA96" s="84"/>
      <c r="AB96" s="84"/>
      <c r="AC96" s="84"/>
      <c r="AD96" s="84"/>
      <c r="AE96" s="84"/>
    </row>
    <row r="97" spans="1:31">
      <c r="A97" s="84"/>
      <c r="B97" s="84"/>
      <c r="M97" s="84"/>
      <c r="N97" s="84"/>
      <c r="O97" s="84"/>
      <c r="P97" s="84"/>
      <c r="Q97" s="84"/>
      <c r="R97" s="84"/>
      <c r="S97" s="84"/>
      <c r="T97" s="84"/>
      <c r="U97" s="84"/>
      <c r="V97" s="84"/>
      <c r="W97" s="84"/>
      <c r="X97" s="84"/>
      <c r="Y97" s="84"/>
      <c r="Z97" s="84"/>
      <c r="AA97" s="84"/>
      <c r="AB97" s="84"/>
      <c r="AC97" s="84"/>
      <c r="AD97" s="84"/>
      <c r="AE97" s="84"/>
    </row>
    <row r="98" spans="1:31">
      <c r="A98" s="84"/>
      <c r="B98" s="84"/>
      <c r="M98" s="84"/>
      <c r="N98" s="84"/>
      <c r="O98" s="84"/>
      <c r="P98" s="84"/>
      <c r="Q98" s="84"/>
      <c r="R98" s="84"/>
      <c r="S98" s="84"/>
      <c r="T98" s="84"/>
      <c r="U98" s="84"/>
      <c r="V98" s="84"/>
      <c r="W98" s="84"/>
      <c r="X98" s="84"/>
      <c r="Y98" s="84"/>
      <c r="Z98" s="84"/>
      <c r="AA98" s="84"/>
      <c r="AB98" s="84"/>
      <c r="AC98" s="84"/>
      <c r="AD98" s="84"/>
      <c r="AE98" s="84"/>
    </row>
    <row r="99" spans="1:31">
      <c r="A99" s="84"/>
      <c r="B99" s="84"/>
      <c r="M99" s="84"/>
      <c r="N99" s="84"/>
      <c r="O99" s="84"/>
      <c r="P99" s="84"/>
      <c r="Q99" s="84"/>
      <c r="R99" s="84"/>
      <c r="S99" s="84"/>
      <c r="T99" s="84"/>
      <c r="U99" s="84"/>
      <c r="V99" s="84"/>
      <c r="W99" s="84"/>
      <c r="X99" s="84"/>
      <c r="Y99" s="84"/>
      <c r="Z99" s="84"/>
      <c r="AA99" s="84"/>
      <c r="AB99" s="84"/>
      <c r="AC99" s="84"/>
      <c r="AD99" s="84"/>
      <c r="AE99" s="84"/>
    </row>
    <row r="100" spans="1:31">
      <c r="A100" s="84"/>
      <c r="B100" s="84"/>
      <c r="M100" s="84"/>
      <c r="N100" s="84"/>
      <c r="O100" s="84"/>
      <c r="P100" s="84"/>
      <c r="Q100" s="84"/>
      <c r="R100" s="84"/>
      <c r="S100" s="84"/>
      <c r="T100" s="84"/>
      <c r="U100" s="84"/>
      <c r="V100" s="84"/>
      <c r="W100" s="84"/>
      <c r="X100" s="84"/>
      <c r="Y100" s="84"/>
      <c r="Z100" s="84"/>
      <c r="AA100" s="84"/>
      <c r="AB100" s="84"/>
      <c r="AC100" s="84"/>
      <c r="AD100" s="84"/>
      <c r="AE100" s="84"/>
    </row>
    <row r="101" spans="1:31">
      <c r="A101" s="84"/>
      <c r="B101" s="84"/>
      <c r="M101" s="84"/>
      <c r="N101" s="84"/>
      <c r="O101" s="84"/>
      <c r="P101" s="84"/>
      <c r="Q101" s="84"/>
      <c r="R101" s="84"/>
      <c r="S101" s="84"/>
      <c r="T101" s="84"/>
      <c r="U101" s="84"/>
      <c r="V101" s="84"/>
      <c r="W101" s="84"/>
      <c r="X101" s="84"/>
      <c r="Y101" s="84"/>
      <c r="Z101" s="84"/>
      <c r="AA101" s="84"/>
      <c r="AB101" s="84"/>
      <c r="AC101" s="84"/>
      <c r="AD101" s="84"/>
      <c r="AE101" s="84"/>
    </row>
    <row r="102" spans="1:31">
      <c r="A102" s="84"/>
      <c r="B102" s="84"/>
      <c r="M102" s="84"/>
      <c r="N102" s="84"/>
      <c r="O102" s="84"/>
      <c r="P102" s="84"/>
      <c r="Q102" s="84"/>
      <c r="R102" s="84"/>
      <c r="S102" s="84"/>
      <c r="T102" s="84"/>
      <c r="U102" s="84"/>
      <c r="V102" s="84"/>
      <c r="W102" s="84"/>
      <c r="X102" s="84"/>
      <c r="Y102" s="84"/>
      <c r="Z102" s="84"/>
      <c r="AA102" s="84"/>
      <c r="AB102" s="84"/>
      <c r="AC102" s="84"/>
      <c r="AD102" s="84"/>
      <c r="AE102" s="84"/>
    </row>
    <row r="103" spans="1:31">
      <c r="A103" s="84"/>
      <c r="B103" s="84"/>
      <c r="M103" s="84"/>
      <c r="N103" s="84"/>
      <c r="O103" s="84"/>
      <c r="P103" s="84"/>
      <c r="Q103" s="84"/>
      <c r="R103" s="84"/>
      <c r="S103" s="84"/>
      <c r="T103" s="84"/>
      <c r="U103" s="84"/>
      <c r="V103" s="84"/>
      <c r="W103" s="84"/>
      <c r="X103" s="84"/>
      <c r="Y103" s="84"/>
      <c r="Z103" s="84"/>
      <c r="AA103" s="84"/>
      <c r="AB103" s="84"/>
      <c r="AC103" s="84"/>
      <c r="AD103" s="84"/>
      <c r="AE103" s="84"/>
    </row>
    <row r="104" spans="1:31">
      <c r="A104" s="84"/>
      <c r="B104" s="84"/>
      <c r="M104" s="84"/>
      <c r="N104" s="84"/>
      <c r="O104" s="84"/>
      <c r="P104" s="84"/>
      <c r="Q104" s="84"/>
      <c r="R104" s="84"/>
      <c r="S104" s="84"/>
      <c r="T104" s="84"/>
      <c r="U104" s="84"/>
      <c r="V104" s="84"/>
      <c r="W104" s="84"/>
      <c r="X104" s="84"/>
      <c r="Y104" s="84"/>
      <c r="Z104" s="84"/>
      <c r="AA104" s="84"/>
      <c r="AB104" s="84"/>
      <c r="AC104" s="84"/>
      <c r="AD104" s="84"/>
      <c r="AE104" s="84"/>
    </row>
    <row r="105" spans="1:31">
      <c r="A105" s="84"/>
      <c r="B105" s="84"/>
      <c r="M105" s="84"/>
      <c r="N105" s="84"/>
      <c r="O105" s="84"/>
      <c r="P105" s="84"/>
      <c r="Q105" s="84"/>
      <c r="R105" s="84"/>
      <c r="S105" s="84"/>
      <c r="T105" s="84"/>
      <c r="U105" s="84"/>
      <c r="V105" s="84"/>
      <c r="W105" s="84"/>
      <c r="X105" s="84"/>
      <c r="Y105" s="84"/>
      <c r="Z105" s="84"/>
      <c r="AA105" s="84"/>
      <c r="AB105" s="84"/>
      <c r="AC105" s="84"/>
      <c r="AD105" s="84"/>
      <c r="AE105" s="84"/>
    </row>
    <row r="106" spans="1:31">
      <c r="A106" s="84"/>
      <c r="B106" s="84"/>
    </row>
    <row r="107" spans="1:31">
      <c r="A107" s="84"/>
      <c r="B107" s="84"/>
    </row>
    <row r="108" spans="1:31">
      <c r="A108" s="84"/>
      <c r="B108" s="84"/>
    </row>
    <row r="109" spans="1:31">
      <c r="A109" s="84"/>
      <c r="B109" s="84"/>
    </row>
  </sheetData>
  <mergeCells count="19">
    <mergeCell ref="B1:C1"/>
    <mergeCell ref="A3:D4"/>
    <mergeCell ref="A5:D5"/>
    <mergeCell ref="A6:C6"/>
    <mergeCell ref="A14:D14"/>
    <mergeCell ref="B7:D7"/>
    <mergeCell ref="B8:D8"/>
    <mergeCell ref="B10:C10"/>
    <mergeCell ref="B11:C11"/>
    <mergeCell ref="B9:D9"/>
    <mergeCell ref="A15:D15"/>
    <mergeCell ref="A29:C29"/>
    <mergeCell ref="A35:D35"/>
    <mergeCell ref="A36:D36"/>
    <mergeCell ref="A37:D37"/>
    <mergeCell ref="A31:D31"/>
    <mergeCell ref="A32:D32"/>
    <mergeCell ref="A33:D33"/>
    <mergeCell ref="D17:D20"/>
  </mergeCells>
  <phoneticPr fontId="7" type="noConversion"/>
  <pageMargins left="1.19" right="0.75" top="1" bottom="1" header="0.5" footer="0.5"/>
  <pageSetup paperSize="9" scale="81" orientation="portrait" r:id="rId1"/>
  <headerFooter alignWithMargins="0"/>
  <drawing r:id="rId2"/>
  <legacy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N105"/>
  <sheetViews>
    <sheetView view="pageBreakPreview" zoomScaleNormal="100" zoomScaleSheetLayoutView="100" workbookViewId="0">
      <selection activeCell="B8" sqref="B8:D8"/>
    </sheetView>
  </sheetViews>
  <sheetFormatPr defaultColWidth="8" defaultRowHeight="13.2"/>
  <cols>
    <col min="1" max="1" width="23.6640625" style="85" customWidth="1"/>
    <col min="2" max="2" width="21.6640625" style="85" customWidth="1"/>
    <col min="3" max="3" width="17.88671875" style="84" customWidth="1"/>
    <col min="4" max="4" width="30.109375" style="84" customWidth="1"/>
    <col min="5" max="12" width="8" style="84" customWidth="1"/>
    <col min="13" max="16384" width="8" style="85"/>
  </cols>
  <sheetData>
    <row r="1" spans="1:66" ht="143.25" customHeight="1">
      <c r="A1" s="82"/>
      <c r="B1" s="1127" t="s">
        <v>1409</v>
      </c>
      <c r="C1" s="1128"/>
      <c r="D1" s="83"/>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row>
    <row r="2" spans="1:66" ht="9.75" customHeight="1">
      <c r="A2" s="86"/>
      <c r="B2" s="86"/>
      <c r="C2" s="87"/>
      <c r="D2" s="87"/>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row>
    <row r="3" spans="1:66">
      <c r="A3" s="1129" t="s">
        <v>1410</v>
      </c>
      <c r="B3" s="1129"/>
      <c r="C3" s="1129"/>
      <c r="D3" s="1129"/>
      <c r="H3" s="393"/>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row>
    <row r="4" spans="1:66" ht="42.75" customHeight="1">
      <c r="A4" s="1129"/>
      <c r="B4" s="1129"/>
      <c r="C4" s="1129"/>
      <c r="D4" s="1129"/>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row>
    <row r="5" spans="1:66" ht="33.75" customHeight="1">
      <c r="A5" s="1129" t="s">
        <v>1411</v>
      </c>
      <c r="B5" s="1129"/>
      <c r="C5" s="1129"/>
      <c r="D5" s="1129"/>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row>
    <row r="6" spans="1:66" s="90" customFormat="1" ht="13.8">
      <c r="A6" s="1119" t="s">
        <v>1394</v>
      </c>
      <c r="B6" s="1119"/>
      <c r="C6" s="1119"/>
      <c r="D6" s="88"/>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row>
    <row r="7" spans="1:66" s="90" customFormat="1" ht="13.8">
      <c r="A7" s="88" t="s">
        <v>1356</v>
      </c>
      <c r="B7" s="1131" t="str">
        <f>'1 Basic Info'!C7</f>
        <v>The Conservation Fund</v>
      </c>
      <c r="C7" s="1131"/>
      <c r="D7" s="1131"/>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row>
    <row r="8" spans="1:66" s="90" customFormat="1" ht="27.75" customHeight="1">
      <c r="A8" s="88" t="s">
        <v>1358</v>
      </c>
      <c r="B8" s="1132" t="str">
        <f>'1 Basic Info'!C11</f>
        <v>Corporate Headquarters- 1655 N. Fort Myer Drive, Suite 1300, Arlington, Virginia 22209</v>
      </c>
      <c r="C8" s="1132"/>
      <c r="D8" s="1132"/>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row>
    <row r="9" spans="1:66" s="90" customFormat="1" ht="13.8">
      <c r="A9" s="88" t="s">
        <v>88</v>
      </c>
      <c r="B9" s="1131" t="str">
        <f>'1 Basic Info'!C12</f>
        <v>USA</v>
      </c>
      <c r="C9" s="1131"/>
      <c r="D9" s="1131"/>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row>
    <row r="10" spans="1:66" s="90" customFormat="1" ht="13.8">
      <c r="A10" s="88" t="s">
        <v>1395</v>
      </c>
      <c r="B10" s="1131" t="str">
        <f>Cover!D7</f>
        <v>SA-FM/COC-007898</v>
      </c>
      <c r="C10" s="1131"/>
      <c r="D10" s="736"/>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row>
    <row r="11" spans="1:66" s="90" customFormat="1" ht="13.8">
      <c r="A11" s="88" t="s">
        <v>109</v>
      </c>
      <c r="B11" s="1131" t="str">
        <f>'1 Basic Info'!C21</f>
        <v>Single</v>
      </c>
      <c r="C11" s="1131"/>
      <c r="D11" s="736"/>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row>
    <row r="12" spans="1:66" ht="15" customHeight="1">
      <c r="A12" s="459"/>
      <c r="B12" s="460"/>
      <c r="C12" s="459"/>
      <c r="D12" s="460"/>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row>
    <row r="13" spans="1:66" ht="18" customHeight="1">
      <c r="A13" s="1130" t="s">
        <v>1412</v>
      </c>
      <c r="B13" s="1119"/>
      <c r="C13" s="1119"/>
      <c r="D13" s="1119"/>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row>
    <row r="14" spans="1:66" ht="33.75" customHeight="1">
      <c r="A14" s="1118" t="s">
        <v>1413</v>
      </c>
      <c r="B14" s="1119"/>
      <c r="C14" s="1119"/>
      <c r="D14" s="1119"/>
      <c r="E14" s="321" t="s">
        <v>1400</v>
      </c>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row>
    <row r="15" spans="1:66" s="96" customFormat="1" ht="28.5" customHeight="1">
      <c r="A15" s="487" t="s">
        <v>1414</v>
      </c>
      <c r="B15" s="1135" t="s">
        <v>1415</v>
      </c>
      <c r="C15" s="1136"/>
      <c r="D15" s="1137"/>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row>
    <row r="16" spans="1:66" s="90" customFormat="1" ht="105.75" customHeight="1">
      <c r="A16" s="488" t="s">
        <v>1416</v>
      </c>
      <c r="B16" s="1133" t="s">
        <v>1417</v>
      </c>
      <c r="C16" s="1133"/>
      <c r="D16" s="1134"/>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row>
    <row r="17" spans="1:66" s="90" customFormat="1" ht="34.200000000000003">
      <c r="A17" s="489" t="s">
        <v>1396</v>
      </c>
      <c r="B17" s="544" t="s">
        <v>1418</v>
      </c>
      <c r="C17" s="490" t="s">
        <v>1397</v>
      </c>
      <c r="D17" s="491"/>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row>
    <row r="18" spans="1:66" s="90" customFormat="1" ht="35.25" customHeight="1">
      <c r="A18" s="488" t="s">
        <v>1419</v>
      </c>
      <c r="B18" s="1133" t="s">
        <v>1420</v>
      </c>
      <c r="C18" s="1133"/>
      <c r="D18" s="1134"/>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row>
    <row r="19" spans="1:66" s="90" customFormat="1" ht="34.200000000000003">
      <c r="A19" s="489" t="s">
        <v>1396</v>
      </c>
      <c r="B19" s="544" t="s">
        <v>1418</v>
      </c>
      <c r="C19" s="490" t="s">
        <v>1397</v>
      </c>
      <c r="D19" s="491"/>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row>
    <row r="20" spans="1:66" s="90" customFormat="1" ht="92.25" customHeight="1">
      <c r="A20" s="488" t="s">
        <v>1421</v>
      </c>
      <c r="B20" s="1133" t="s">
        <v>1422</v>
      </c>
      <c r="C20" s="1133"/>
      <c r="D20" s="1134"/>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89"/>
      <c r="BL20" s="89"/>
      <c r="BM20" s="89"/>
      <c r="BN20" s="89"/>
    </row>
    <row r="21" spans="1:66" s="90" customFormat="1" ht="34.200000000000003">
      <c r="A21" s="489" t="s">
        <v>1396</v>
      </c>
      <c r="B21" s="544" t="s">
        <v>1418</v>
      </c>
      <c r="C21" s="490" t="s">
        <v>1397</v>
      </c>
      <c r="D21" s="491"/>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row>
    <row r="22" spans="1:66" s="90" customFormat="1" ht="45.75" customHeight="1">
      <c r="A22" s="488" t="s">
        <v>1423</v>
      </c>
      <c r="B22" s="1133" t="s">
        <v>1424</v>
      </c>
      <c r="C22" s="1133"/>
      <c r="D22" s="1134"/>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row>
    <row r="23" spans="1:66" s="90" customFormat="1" ht="34.200000000000003">
      <c r="A23" s="489" t="s">
        <v>1396</v>
      </c>
      <c r="B23" s="544" t="s">
        <v>1418</v>
      </c>
      <c r="C23" s="490" t="s">
        <v>1397</v>
      </c>
      <c r="D23" s="491"/>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89"/>
      <c r="BL23" s="89"/>
      <c r="BM23" s="89"/>
      <c r="BN23" s="89"/>
    </row>
    <row r="24" spans="1:66" s="90" customFormat="1" ht="92.25" customHeight="1">
      <c r="A24" s="488" t="s">
        <v>1425</v>
      </c>
      <c r="B24" s="1133" t="s">
        <v>1426</v>
      </c>
      <c r="C24" s="1133"/>
      <c r="D24" s="1134"/>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c r="BE24" s="89"/>
      <c r="BF24" s="89"/>
      <c r="BG24" s="89"/>
      <c r="BH24" s="89"/>
      <c r="BI24" s="89"/>
      <c r="BJ24" s="89"/>
      <c r="BK24" s="89"/>
      <c r="BL24" s="89"/>
      <c r="BM24" s="89"/>
      <c r="BN24" s="89"/>
    </row>
    <row r="25" spans="1:66" s="90" customFormat="1" ht="34.200000000000003">
      <c r="A25" s="489" t="s">
        <v>1396</v>
      </c>
      <c r="B25" s="544" t="s">
        <v>1418</v>
      </c>
      <c r="C25" s="490" t="s">
        <v>1397</v>
      </c>
      <c r="D25" s="491"/>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row>
    <row r="26" spans="1:66" ht="13.8">
      <c r="A26" s="736"/>
      <c r="B26" s="101"/>
      <c r="C26" s="92"/>
      <c r="D26" s="102"/>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row>
    <row r="27" spans="1:66">
      <c r="A27" s="1123" t="s">
        <v>1406</v>
      </c>
      <c r="B27" s="1123"/>
      <c r="C27" s="1123"/>
      <c r="D27" s="1123"/>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row>
    <row r="28" spans="1:66">
      <c r="A28" s="1122" t="s">
        <v>1407</v>
      </c>
      <c r="B28" s="1122"/>
      <c r="C28" s="1122"/>
      <c r="D28" s="1122"/>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row>
    <row r="29" spans="1:66">
      <c r="A29" s="1122" t="s">
        <v>1408</v>
      </c>
      <c r="B29" s="1122"/>
      <c r="C29" s="1122"/>
      <c r="D29" s="1122"/>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row>
    <row r="30" spans="1:66" ht="13.5" customHeight="1">
      <c r="A30" s="737"/>
      <c r="B30" s="737"/>
      <c r="C30" s="737"/>
      <c r="D30" s="737"/>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row>
    <row r="31" spans="1:66">
      <c r="A31" s="1122" t="s">
        <v>56</v>
      </c>
      <c r="B31" s="1122"/>
      <c r="C31" s="1122"/>
      <c r="D31" s="1122"/>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row>
    <row r="32" spans="1:66">
      <c r="A32" s="1122" t="s">
        <v>57</v>
      </c>
      <c r="B32" s="1122"/>
      <c r="C32" s="1122"/>
      <c r="D32" s="1122"/>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row>
    <row r="33" spans="1:66">
      <c r="A33" s="1122"/>
      <c r="B33" s="1122"/>
      <c r="C33" s="1122"/>
      <c r="D33" s="1122"/>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row>
    <row r="34" spans="1:66">
      <c r="A34" s="84"/>
      <c r="B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row>
    <row r="35" spans="1:66">
      <c r="A35" s="84"/>
      <c r="B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row>
    <row r="36" spans="1:66">
      <c r="A36" s="84"/>
      <c r="B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row>
    <row r="37" spans="1:66">
      <c r="A37" s="84"/>
      <c r="B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row>
    <row r="38" spans="1:66" s="84" customFormat="1"/>
    <row r="39" spans="1:66" s="84" customFormat="1"/>
    <row r="40" spans="1:66" s="84" customFormat="1"/>
    <row r="41" spans="1:66" s="84" customFormat="1"/>
    <row r="42" spans="1:66" s="84" customFormat="1"/>
    <row r="43" spans="1:66" s="84" customFormat="1"/>
    <row r="44" spans="1:66" s="84" customFormat="1"/>
    <row r="45" spans="1:66" s="84" customFormat="1"/>
    <row r="46" spans="1:66" s="84" customFormat="1"/>
    <row r="47" spans="1:66" s="84" customFormat="1"/>
    <row r="48" spans="1:66" s="84" customFormat="1"/>
    <row r="49" spans="1:31" s="84" customFormat="1"/>
    <row r="50" spans="1:31" s="84" customFormat="1"/>
    <row r="51" spans="1:31" s="84" customFormat="1"/>
    <row r="52" spans="1:31" s="84" customFormat="1"/>
    <row r="53" spans="1:31" s="84" customFormat="1"/>
    <row r="54" spans="1:31" s="84" customFormat="1"/>
    <row r="55" spans="1:31" s="84" customFormat="1"/>
    <row r="56" spans="1:31" s="84" customFormat="1"/>
    <row r="57" spans="1:31">
      <c r="A57" s="84"/>
      <c r="B57" s="84"/>
      <c r="M57" s="84"/>
      <c r="N57" s="84"/>
      <c r="O57" s="84"/>
      <c r="P57" s="84"/>
      <c r="Q57" s="84"/>
      <c r="R57" s="84"/>
      <c r="S57" s="84"/>
      <c r="T57" s="84"/>
      <c r="U57" s="84"/>
      <c r="V57" s="84"/>
      <c r="W57" s="84"/>
      <c r="X57" s="84"/>
      <c r="Y57" s="84"/>
      <c r="Z57" s="84"/>
      <c r="AA57" s="84"/>
      <c r="AB57" s="84"/>
      <c r="AC57" s="84"/>
      <c r="AD57" s="84"/>
      <c r="AE57" s="84"/>
    </row>
    <row r="58" spans="1:31">
      <c r="A58" s="84"/>
      <c r="B58" s="84"/>
      <c r="M58" s="84"/>
      <c r="N58" s="84"/>
      <c r="O58" s="84"/>
      <c r="P58" s="84"/>
      <c r="Q58" s="84"/>
      <c r="R58" s="84"/>
      <c r="S58" s="84"/>
      <c r="T58" s="84"/>
      <c r="U58" s="84"/>
      <c r="V58" s="84"/>
      <c r="W58" s="84"/>
      <c r="X58" s="84"/>
      <c r="Y58" s="84"/>
      <c r="Z58" s="84"/>
      <c r="AA58" s="84"/>
      <c r="AB58" s="84"/>
      <c r="AC58" s="84"/>
      <c r="AD58" s="84"/>
      <c r="AE58" s="84"/>
    </row>
    <row r="59" spans="1:31">
      <c r="A59" s="84"/>
      <c r="B59" s="84"/>
      <c r="M59" s="84"/>
      <c r="N59" s="84"/>
      <c r="O59" s="84"/>
      <c r="P59" s="84"/>
      <c r="Q59" s="84"/>
      <c r="R59" s="84"/>
      <c r="S59" s="84"/>
      <c r="T59" s="84"/>
      <c r="U59" s="84"/>
      <c r="V59" s="84"/>
      <c r="W59" s="84"/>
      <c r="X59" s="84"/>
      <c r="Y59" s="84"/>
      <c r="Z59" s="84"/>
      <c r="AA59" s="84"/>
      <c r="AB59" s="84"/>
      <c r="AC59" s="84"/>
      <c r="AD59" s="84"/>
      <c r="AE59" s="84"/>
    </row>
    <row r="60" spans="1:31">
      <c r="A60" s="84"/>
      <c r="B60" s="84"/>
      <c r="M60" s="84"/>
      <c r="N60" s="84"/>
      <c r="O60" s="84"/>
      <c r="P60" s="84"/>
      <c r="Q60" s="84"/>
      <c r="R60" s="84"/>
      <c r="S60" s="84"/>
      <c r="T60" s="84"/>
      <c r="U60" s="84"/>
      <c r="V60" s="84"/>
      <c r="W60" s="84"/>
      <c r="X60" s="84"/>
      <c r="Y60" s="84"/>
      <c r="Z60" s="84"/>
      <c r="AA60" s="84"/>
      <c r="AB60" s="84"/>
      <c r="AC60" s="84"/>
      <c r="AD60" s="84"/>
      <c r="AE60" s="84"/>
    </row>
    <row r="61" spans="1:31">
      <c r="A61" s="84"/>
      <c r="B61" s="84"/>
      <c r="M61" s="84"/>
      <c r="N61" s="84"/>
      <c r="O61" s="84"/>
      <c r="P61" s="84"/>
      <c r="Q61" s="84"/>
      <c r="R61" s="84"/>
      <c r="S61" s="84"/>
      <c r="T61" s="84"/>
      <c r="U61" s="84"/>
      <c r="V61" s="84"/>
      <c r="W61" s="84"/>
      <c r="X61" s="84"/>
      <c r="Y61" s="84"/>
      <c r="Z61" s="84"/>
      <c r="AA61" s="84"/>
      <c r="AB61" s="84"/>
      <c r="AC61" s="84"/>
      <c r="AD61" s="84"/>
      <c r="AE61" s="84"/>
    </row>
    <row r="62" spans="1:31">
      <c r="A62" s="84"/>
      <c r="B62" s="84"/>
      <c r="M62" s="84"/>
      <c r="N62" s="84"/>
      <c r="O62" s="84"/>
      <c r="P62" s="84"/>
      <c r="Q62" s="84"/>
      <c r="R62" s="84"/>
      <c r="S62" s="84"/>
      <c r="T62" s="84"/>
      <c r="U62" s="84"/>
      <c r="V62" s="84"/>
      <c r="W62" s="84"/>
      <c r="X62" s="84"/>
      <c r="Y62" s="84"/>
      <c r="Z62" s="84"/>
      <c r="AA62" s="84"/>
      <c r="AB62" s="84"/>
      <c r="AC62" s="84"/>
      <c r="AD62" s="84"/>
      <c r="AE62" s="84"/>
    </row>
    <row r="63" spans="1:31">
      <c r="A63" s="84"/>
      <c r="B63" s="84"/>
      <c r="M63" s="84"/>
      <c r="N63" s="84"/>
      <c r="O63" s="84"/>
      <c r="P63" s="84"/>
      <c r="Q63" s="84"/>
      <c r="R63" s="84"/>
      <c r="S63" s="84"/>
      <c r="T63" s="84"/>
      <c r="U63" s="84"/>
      <c r="V63" s="84"/>
      <c r="W63" s="84"/>
      <c r="X63" s="84"/>
      <c r="Y63" s="84"/>
      <c r="Z63" s="84"/>
      <c r="AA63" s="84"/>
      <c r="AB63" s="84"/>
      <c r="AC63" s="84"/>
      <c r="AD63" s="84"/>
      <c r="AE63" s="84"/>
    </row>
    <row r="64" spans="1:31">
      <c r="A64" s="84"/>
      <c r="B64" s="84"/>
      <c r="M64" s="84"/>
      <c r="N64" s="84"/>
      <c r="O64" s="84"/>
      <c r="P64" s="84"/>
      <c r="Q64" s="84"/>
      <c r="R64" s="84"/>
      <c r="S64" s="84"/>
      <c r="T64" s="84"/>
      <c r="U64" s="84"/>
      <c r="V64" s="84"/>
      <c r="W64" s="84"/>
      <c r="X64" s="84"/>
      <c r="Y64" s="84"/>
      <c r="Z64" s="84"/>
      <c r="AA64" s="84"/>
      <c r="AB64" s="84"/>
      <c r="AC64" s="84"/>
      <c r="AD64" s="84"/>
      <c r="AE64" s="84"/>
    </row>
    <row r="65" spans="1:31">
      <c r="A65" s="84"/>
      <c r="B65" s="84"/>
      <c r="M65" s="84"/>
      <c r="N65" s="84"/>
      <c r="O65" s="84"/>
      <c r="P65" s="84"/>
      <c r="Q65" s="84"/>
      <c r="R65" s="84"/>
      <c r="S65" s="84"/>
      <c r="T65" s="84"/>
      <c r="U65" s="84"/>
      <c r="V65" s="84"/>
      <c r="W65" s="84"/>
      <c r="X65" s="84"/>
      <c r="Y65" s="84"/>
      <c r="Z65" s="84"/>
      <c r="AA65" s="84"/>
      <c r="AB65" s="84"/>
      <c r="AC65" s="84"/>
      <c r="AD65" s="84"/>
      <c r="AE65" s="84"/>
    </row>
    <row r="66" spans="1:31">
      <c r="A66" s="84"/>
      <c r="B66" s="84"/>
      <c r="M66" s="84"/>
      <c r="N66" s="84"/>
      <c r="O66" s="84"/>
      <c r="P66" s="84"/>
      <c r="Q66" s="84"/>
      <c r="R66" s="84"/>
      <c r="S66" s="84"/>
      <c r="T66" s="84"/>
      <c r="U66" s="84"/>
      <c r="V66" s="84"/>
      <c r="W66" s="84"/>
      <c r="X66" s="84"/>
      <c r="Y66" s="84"/>
      <c r="Z66" s="84"/>
      <c r="AA66" s="84"/>
      <c r="AB66" s="84"/>
      <c r="AC66" s="84"/>
      <c r="AD66" s="84"/>
      <c r="AE66" s="84"/>
    </row>
    <row r="67" spans="1:31">
      <c r="A67" s="84"/>
      <c r="B67" s="84"/>
      <c r="M67" s="84"/>
      <c r="N67" s="84"/>
      <c r="O67" s="84"/>
      <c r="P67" s="84"/>
      <c r="Q67" s="84"/>
      <c r="R67" s="84"/>
      <c r="S67" s="84"/>
      <c r="T67" s="84"/>
      <c r="U67" s="84"/>
      <c r="V67" s="84"/>
      <c r="W67" s="84"/>
      <c r="X67" s="84"/>
      <c r="Y67" s="84"/>
      <c r="Z67" s="84"/>
      <c r="AA67" s="84"/>
      <c r="AB67" s="84"/>
      <c r="AC67" s="84"/>
      <c r="AD67" s="84"/>
      <c r="AE67" s="84"/>
    </row>
    <row r="68" spans="1:31">
      <c r="A68" s="84"/>
      <c r="B68" s="84"/>
      <c r="M68" s="84"/>
      <c r="N68" s="84"/>
      <c r="O68" s="84"/>
      <c r="P68" s="84"/>
      <c r="Q68" s="84"/>
      <c r="R68" s="84"/>
      <c r="S68" s="84"/>
      <c r="T68" s="84"/>
      <c r="U68" s="84"/>
      <c r="V68" s="84"/>
      <c r="W68" s="84"/>
      <c r="X68" s="84"/>
      <c r="Y68" s="84"/>
      <c r="Z68" s="84"/>
      <c r="AA68" s="84"/>
      <c r="AB68" s="84"/>
      <c r="AC68" s="84"/>
      <c r="AD68" s="84"/>
      <c r="AE68" s="84"/>
    </row>
    <row r="69" spans="1:31">
      <c r="A69" s="84"/>
      <c r="B69" s="84"/>
      <c r="M69" s="84"/>
      <c r="N69" s="84"/>
      <c r="O69" s="84"/>
      <c r="P69" s="84"/>
      <c r="Q69" s="84"/>
      <c r="R69" s="84"/>
      <c r="S69" s="84"/>
      <c r="T69" s="84"/>
      <c r="U69" s="84"/>
      <c r="V69" s="84"/>
      <c r="W69" s="84"/>
      <c r="X69" s="84"/>
      <c r="Y69" s="84"/>
      <c r="Z69" s="84"/>
      <c r="AA69" s="84"/>
      <c r="AB69" s="84"/>
      <c r="AC69" s="84"/>
      <c r="AD69" s="84"/>
      <c r="AE69" s="84"/>
    </row>
    <row r="70" spans="1:31">
      <c r="A70" s="84"/>
      <c r="B70" s="84"/>
      <c r="M70" s="84"/>
      <c r="N70" s="84"/>
      <c r="O70" s="84"/>
      <c r="P70" s="84"/>
      <c r="Q70" s="84"/>
      <c r="R70" s="84"/>
      <c r="S70" s="84"/>
      <c r="T70" s="84"/>
      <c r="U70" s="84"/>
      <c r="V70" s="84"/>
      <c r="W70" s="84"/>
      <c r="X70" s="84"/>
      <c r="Y70" s="84"/>
      <c r="Z70" s="84"/>
      <c r="AA70" s="84"/>
      <c r="AB70" s="84"/>
      <c r="AC70" s="84"/>
      <c r="AD70" s="84"/>
      <c r="AE70" s="84"/>
    </row>
    <row r="71" spans="1:31">
      <c r="A71" s="84"/>
      <c r="B71" s="84"/>
      <c r="M71" s="84"/>
      <c r="N71" s="84"/>
      <c r="O71" s="84"/>
      <c r="P71" s="84"/>
      <c r="Q71" s="84"/>
      <c r="R71" s="84"/>
      <c r="S71" s="84"/>
      <c r="T71" s="84"/>
      <c r="U71" s="84"/>
      <c r="V71" s="84"/>
      <c r="W71" s="84"/>
      <c r="X71" s="84"/>
      <c r="Y71" s="84"/>
      <c r="Z71" s="84"/>
      <c r="AA71" s="84"/>
      <c r="AB71" s="84"/>
      <c r="AC71" s="84"/>
      <c r="AD71" s="84"/>
      <c r="AE71" s="84"/>
    </row>
    <row r="72" spans="1:31">
      <c r="A72" s="84"/>
      <c r="B72" s="84"/>
      <c r="M72" s="84"/>
      <c r="N72" s="84"/>
      <c r="O72" s="84"/>
      <c r="P72" s="84"/>
      <c r="Q72" s="84"/>
      <c r="R72" s="84"/>
      <c r="S72" s="84"/>
      <c r="T72" s="84"/>
      <c r="U72" s="84"/>
      <c r="V72" s="84"/>
      <c r="W72" s="84"/>
      <c r="X72" s="84"/>
      <c r="Y72" s="84"/>
      <c r="Z72" s="84"/>
      <c r="AA72" s="84"/>
      <c r="AB72" s="84"/>
      <c r="AC72" s="84"/>
      <c r="AD72" s="84"/>
      <c r="AE72" s="84"/>
    </row>
    <row r="73" spans="1:31">
      <c r="A73" s="84"/>
      <c r="B73" s="84"/>
      <c r="M73" s="84"/>
      <c r="N73" s="84"/>
      <c r="O73" s="84"/>
      <c r="P73" s="84"/>
      <c r="Q73" s="84"/>
      <c r="R73" s="84"/>
      <c r="S73" s="84"/>
      <c r="T73" s="84"/>
      <c r="U73" s="84"/>
      <c r="V73" s="84"/>
      <c r="W73" s="84"/>
      <c r="X73" s="84"/>
      <c r="Y73" s="84"/>
      <c r="Z73" s="84"/>
      <c r="AA73" s="84"/>
      <c r="AB73" s="84"/>
      <c r="AC73" s="84"/>
      <c r="AD73" s="84"/>
      <c r="AE73" s="84"/>
    </row>
    <row r="74" spans="1:31">
      <c r="A74" s="84"/>
      <c r="B74" s="84"/>
      <c r="M74" s="84"/>
      <c r="N74" s="84"/>
      <c r="O74" s="84"/>
      <c r="P74" s="84"/>
      <c r="Q74" s="84"/>
      <c r="R74" s="84"/>
      <c r="S74" s="84"/>
      <c r="T74" s="84"/>
      <c r="U74" s="84"/>
      <c r="V74" s="84"/>
      <c r="W74" s="84"/>
      <c r="X74" s="84"/>
      <c r="Y74" s="84"/>
      <c r="Z74" s="84"/>
      <c r="AA74" s="84"/>
      <c r="AB74" s="84"/>
      <c r="AC74" s="84"/>
      <c r="AD74" s="84"/>
      <c r="AE74" s="84"/>
    </row>
    <row r="75" spans="1:31">
      <c r="A75" s="84"/>
      <c r="B75" s="84"/>
      <c r="M75" s="84"/>
      <c r="N75" s="84"/>
      <c r="O75" s="84"/>
      <c r="P75" s="84"/>
      <c r="Q75" s="84"/>
      <c r="R75" s="84"/>
      <c r="S75" s="84"/>
      <c r="T75" s="84"/>
      <c r="U75" s="84"/>
      <c r="V75" s="84"/>
      <c r="W75" s="84"/>
      <c r="X75" s="84"/>
      <c r="Y75" s="84"/>
      <c r="Z75" s="84"/>
      <c r="AA75" s="84"/>
      <c r="AB75" s="84"/>
      <c r="AC75" s="84"/>
      <c r="AD75" s="84"/>
      <c r="AE75" s="84"/>
    </row>
    <row r="76" spans="1:31">
      <c r="A76" s="84"/>
      <c r="B76" s="84"/>
      <c r="M76" s="84"/>
      <c r="N76" s="84"/>
      <c r="O76" s="84"/>
      <c r="P76" s="84"/>
      <c r="Q76" s="84"/>
      <c r="R76" s="84"/>
      <c r="S76" s="84"/>
      <c r="T76" s="84"/>
      <c r="U76" s="84"/>
      <c r="V76" s="84"/>
      <c r="W76" s="84"/>
      <c r="X76" s="84"/>
      <c r="Y76" s="84"/>
      <c r="Z76" s="84"/>
      <c r="AA76" s="84"/>
      <c r="AB76" s="84"/>
      <c r="AC76" s="84"/>
      <c r="AD76" s="84"/>
      <c r="AE76" s="84"/>
    </row>
    <row r="77" spans="1:31">
      <c r="A77" s="84"/>
      <c r="B77" s="84"/>
      <c r="M77" s="84"/>
      <c r="N77" s="84"/>
      <c r="O77" s="84"/>
      <c r="P77" s="84"/>
      <c r="Q77" s="84"/>
      <c r="R77" s="84"/>
      <c r="S77" s="84"/>
      <c r="T77" s="84"/>
      <c r="U77" s="84"/>
      <c r="V77" s="84"/>
      <c r="W77" s="84"/>
      <c r="X77" s="84"/>
      <c r="Y77" s="84"/>
      <c r="Z77" s="84"/>
      <c r="AA77" s="84"/>
      <c r="AB77" s="84"/>
      <c r="AC77" s="84"/>
      <c r="AD77" s="84"/>
      <c r="AE77" s="84"/>
    </row>
    <row r="78" spans="1:31">
      <c r="A78" s="84"/>
      <c r="B78" s="84"/>
      <c r="M78" s="84"/>
      <c r="N78" s="84"/>
      <c r="O78" s="84"/>
      <c r="P78" s="84"/>
      <c r="Q78" s="84"/>
      <c r="R78" s="84"/>
      <c r="S78" s="84"/>
      <c r="T78" s="84"/>
      <c r="U78" s="84"/>
      <c r="V78" s="84"/>
      <c r="W78" s="84"/>
      <c r="X78" s="84"/>
      <c r="Y78" s="84"/>
      <c r="Z78" s="84"/>
      <c r="AA78" s="84"/>
      <c r="AB78" s="84"/>
      <c r="AC78" s="84"/>
      <c r="AD78" s="84"/>
      <c r="AE78" s="84"/>
    </row>
    <row r="79" spans="1:31">
      <c r="A79" s="84"/>
      <c r="B79" s="84"/>
      <c r="M79" s="84"/>
      <c r="N79" s="84"/>
      <c r="O79" s="84"/>
      <c r="P79" s="84"/>
      <c r="Q79" s="84"/>
      <c r="R79" s="84"/>
      <c r="S79" s="84"/>
      <c r="T79" s="84"/>
      <c r="U79" s="84"/>
      <c r="V79" s="84"/>
      <c r="W79" s="84"/>
      <c r="X79" s="84"/>
      <c r="Y79" s="84"/>
      <c r="Z79" s="84"/>
      <c r="AA79" s="84"/>
      <c r="AB79" s="84"/>
      <c r="AC79" s="84"/>
      <c r="AD79" s="84"/>
      <c r="AE79" s="84"/>
    </row>
    <row r="80" spans="1:31">
      <c r="A80" s="84"/>
      <c r="B80" s="84"/>
      <c r="M80" s="84"/>
      <c r="N80" s="84"/>
      <c r="O80" s="84"/>
      <c r="P80" s="84"/>
      <c r="Q80" s="84"/>
      <c r="R80" s="84"/>
      <c r="S80" s="84"/>
      <c r="T80" s="84"/>
      <c r="U80" s="84"/>
      <c r="V80" s="84"/>
      <c r="W80" s="84"/>
      <c r="X80" s="84"/>
      <c r="Y80" s="84"/>
      <c r="Z80" s="84"/>
      <c r="AA80" s="84"/>
      <c r="AB80" s="84"/>
      <c r="AC80" s="84"/>
      <c r="AD80" s="84"/>
      <c r="AE80" s="84"/>
    </row>
    <row r="81" spans="1:31">
      <c r="A81" s="84"/>
      <c r="B81" s="84"/>
      <c r="M81" s="84"/>
      <c r="N81" s="84"/>
      <c r="O81" s="84"/>
      <c r="P81" s="84"/>
      <c r="Q81" s="84"/>
      <c r="R81" s="84"/>
      <c r="S81" s="84"/>
      <c r="T81" s="84"/>
      <c r="U81" s="84"/>
      <c r="V81" s="84"/>
      <c r="W81" s="84"/>
      <c r="X81" s="84"/>
      <c r="Y81" s="84"/>
      <c r="Z81" s="84"/>
      <c r="AA81" s="84"/>
      <c r="AB81" s="84"/>
      <c r="AC81" s="84"/>
      <c r="AD81" s="84"/>
      <c r="AE81" s="84"/>
    </row>
    <row r="82" spans="1:31">
      <c r="A82" s="84"/>
      <c r="B82" s="84"/>
      <c r="M82" s="84"/>
      <c r="N82" s="84"/>
      <c r="O82" s="84"/>
      <c r="P82" s="84"/>
      <c r="Q82" s="84"/>
      <c r="R82" s="84"/>
      <c r="S82" s="84"/>
      <c r="T82" s="84"/>
      <c r="U82" s="84"/>
      <c r="V82" s="84"/>
      <c r="W82" s="84"/>
      <c r="X82" s="84"/>
      <c r="Y82" s="84"/>
      <c r="Z82" s="84"/>
      <c r="AA82" s="84"/>
      <c r="AB82" s="84"/>
      <c r="AC82" s="84"/>
      <c r="AD82" s="84"/>
      <c r="AE82" s="84"/>
    </row>
    <row r="83" spans="1:31">
      <c r="A83" s="84"/>
      <c r="B83" s="84"/>
      <c r="M83" s="84"/>
      <c r="N83" s="84"/>
      <c r="O83" s="84"/>
      <c r="P83" s="84"/>
      <c r="Q83" s="84"/>
      <c r="R83" s="84"/>
      <c r="S83" s="84"/>
      <c r="T83" s="84"/>
      <c r="U83" s="84"/>
      <c r="V83" s="84"/>
      <c r="W83" s="84"/>
      <c r="X83" s="84"/>
      <c r="Y83" s="84"/>
      <c r="Z83" s="84"/>
      <c r="AA83" s="84"/>
      <c r="AB83" s="84"/>
      <c r="AC83" s="84"/>
      <c r="AD83" s="84"/>
      <c r="AE83" s="84"/>
    </row>
    <row r="84" spans="1:31">
      <c r="A84" s="84"/>
      <c r="B84" s="84"/>
      <c r="M84" s="84"/>
      <c r="N84" s="84"/>
      <c r="O84" s="84"/>
      <c r="P84" s="84"/>
      <c r="Q84" s="84"/>
      <c r="R84" s="84"/>
      <c r="S84" s="84"/>
      <c r="T84" s="84"/>
      <c r="U84" s="84"/>
      <c r="V84" s="84"/>
      <c r="W84" s="84"/>
      <c r="X84" s="84"/>
      <c r="Y84" s="84"/>
      <c r="Z84" s="84"/>
      <c r="AA84" s="84"/>
      <c r="AB84" s="84"/>
      <c r="AC84" s="84"/>
      <c r="AD84" s="84"/>
      <c r="AE84" s="84"/>
    </row>
    <row r="85" spans="1:31">
      <c r="A85" s="84"/>
      <c r="B85" s="84"/>
      <c r="M85" s="84"/>
      <c r="N85" s="84"/>
      <c r="O85" s="84"/>
      <c r="P85" s="84"/>
      <c r="Q85" s="84"/>
      <c r="R85" s="84"/>
      <c r="S85" s="84"/>
      <c r="T85" s="84"/>
      <c r="U85" s="84"/>
      <c r="V85" s="84"/>
      <c r="W85" s="84"/>
      <c r="X85" s="84"/>
      <c r="Y85" s="84"/>
      <c r="Z85" s="84"/>
      <c r="AA85" s="84"/>
      <c r="AB85" s="84"/>
      <c r="AC85" s="84"/>
      <c r="AD85" s="84"/>
      <c r="AE85" s="84"/>
    </row>
    <row r="86" spans="1:31">
      <c r="A86" s="84"/>
      <c r="B86" s="84"/>
      <c r="M86" s="84"/>
      <c r="N86" s="84"/>
      <c r="O86" s="84"/>
      <c r="P86" s="84"/>
      <c r="Q86" s="84"/>
      <c r="R86" s="84"/>
      <c r="S86" s="84"/>
      <c r="T86" s="84"/>
      <c r="U86" s="84"/>
      <c r="V86" s="84"/>
      <c r="W86" s="84"/>
      <c r="X86" s="84"/>
      <c r="Y86" s="84"/>
      <c r="Z86" s="84"/>
      <c r="AA86" s="84"/>
      <c r="AB86" s="84"/>
      <c r="AC86" s="84"/>
      <c r="AD86" s="84"/>
      <c r="AE86" s="84"/>
    </row>
    <row r="87" spans="1:31">
      <c r="A87" s="84"/>
      <c r="B87" s="84"/>
      <c r="M87" s="84"/>
      <c r="N87" s="84"/>
      <c r="O87" s="84"/>
      <c r="P87" s="84"/>
      <c r="Q87" s="84"/>
      <c r="R87" s="84"/>
      <c r="S87" s="84"/>
      <c r="T87" s="84"/>
      <c r="U87" s="84"/>
      <c r="V87" s="84"/>
      <c r="W87" s="84"/>
      <c r="X87" s="84"/>
      <c r="Y87" s="84"/>
      <c r="Z87" s="84"/>
      <c r="AA87" s="84"/>
      <c r="AB87" s="84"/>
      <c r="AC87" s="84"/>
      <c r="AD87" s="84"/>
      <c r="AE87" s="84"/>
    </row>
    <row r="88" spans="1:31">
      <c r="A88" s="84"/>
      <c r="B88" s="84"/>
      <c r="M88" s="84"/>
      <c r="N88" s="84"/>
      <c r="O88" s="84"/>
      <c r="P88" s="84"/>
      <c r="Q88" s="84"/>
      <c r="R88" s="84"/>
      <c r="S88" s="84"/>
      <c r="T88" s="84"/>
      <c r="U88" s="84"/>
      <c r="V88" s="84"/>
      <c r="W88" s="84"/>
      <c r="X88" s="84"/>
      <c r="Y88" s="84"/>
      <c r="Z88" s="84"/>
      <c r="AA88" s="84"/>
      <c r="AB88" s="84"/>
      <c r="AC88" s="84"/>
      <c r="AD88" s="84"/>
      <c r="AE88" s="84"/>
    </row>
    <row r="89" spans="1:31">
      <c r="A89" s="84"/>
      <c r="B89" s="84"/>
      <c r="M89" s="84"/>
      <c r="N89" s="84"/>
      <c r="O89" s="84"/>
      <c r="P89" s="84"/>
      <c r="Q89" s="84"/>
      <c r="R89" s="84"/>
      <c r="S89" s="84"/>
      <c r="T89" s="84"/>
      <c r="U89" s="84"/>
      <c r="V89" s="84"/>
      <c r="W89" s="84"/>
      <c r="X89" s="84"/>
      <c r="Y89" s="84"/>
      <c r="Z89" s="84"/>
      <c r="AA89" s="84"/>
      <c r="AB89" s="84"/>
      <c r="AC89" s="84"/>
      <c r="AD89" s="84"/>
      <c r="AE89" s="84"/>
    </row>
    <row r="90" spans="1:31">
      <c r="A90" s="84"/>
      <c r="B90" s="84"/>
      <c r="M90" s="84"/>
      <c r="N90" s="84"/>
      <c r="O90" s="84"/>
      <c r="P90" s="84"/>
      <c r="Q90" s="84"/>
      <c r="R90" s="84"/>
      <c r="S90" s="84"/>
      <c r="T90" s="84"/>
      <c r="U90" s="84"/>
      <c r="V90" s="84"/>
      <c r="W90" s="84"/>
      <c r="X90" s="84"/>
      <c r="Y90" s="84"/>
      <c r="Z90" s="84"/>
      <c r="AA90" s="84"/>
      <c r="AB90" s="84"/>
      <c r="AC90" s="84"/>
      <c r="AD90" s="84"/>
      <c r="AE90" s="84"/>
    </row>
    <row r="91" spans="1:31">
      <c r="A91" s="84"/>
      <c r="B91" s="84"/>
      <c r="M91" s="84"/>
      <c r="N91" s="84"/>
      <c r="O91" s="84"/>
      <c r="P91" s="84"/>
      <c r="Q91" s="84"/>
      <c r="R91" s="84"/>
      <c r="S91" s="84"/>
      <c r="T91" s="84"/>
      <c r="U91" s="84"/>
      <c r="V91" s="84"/>
      <c r="W91" s="84"/>
      <c r="X91" s="84"/>
      <c r="Y91" s="84"/>
      <c r="Z91" s="84"/>
      <c r="AA91" s="84"/>
      <c r="AB91" s="84"/>
      <c r="AC91" s="84"/>
      <c r="AD91" s="84"/>
      <c r="AE91" s="84"/>
    </row>
    <row r="92" spans="1:31">
      <c r="A92" s="84"/>
      <c r="B92" s="84"/>
      <c r="M92" s="84"/>
      <c r="N92" s="84"/>
      <c r="O92" s="84"/>
      <c r="P92" s="84"/>
      <c r="Q92" s="84"/>
      <c r="R92" s="84"/>
      <c r="S92" s="84"/>
      <c r="T92" s="84"/>
      <c r="U92" s="84"/>
      <c r="V92" s="84"/>
      <c r="W92" s="84"/>
      <c r="X92" s="84"/>
      <c r="Y92" s="84"/>
      <c r="Z92" s="84"/>
      <c r="AA92" s="84"/>
      <c r="AB92" s="84"/>
      <c r="AC92" s="84"/>
      <c r="AD92" s="84"/>
      <c r="AE92" s="84"/>
    </row>
    <row r="93" spans="1:31">
      <c r="A93" s="84"/>
      <c r="B93" s="84"/>
      <c r="M93" s="84"/>
      <c r="N93" s="84"/>
      <c r="O93" s="84"/>
      <c r="P93" s="84"/>
      <c r="Q93" s="84"/>
      <c r="R93" s="84"/>
      <c r="S93" s="84"/>
      <c r="T93" s="84"/>
      <c r="U93" s="84"/>
      <c r="V93" s="84"/>
      <c r="W93" s="84"/>
      <c r="X93" s="84"/>
      <c r="Y93" s="84"/>
      <c r="Z93" s="84"/>
      <c r="AA93" s="84"/>
      <c r="AB93" s="84"/>
      <c r="AC93" s="84"/>
      <c r="AD93" s="84"/>
      <c r="AE93" s="84"/>
    </row>
    <row r="94" spans="1:31">
      <c r="A94" s="84"/>
      <c r="B94" s="84"/>
      <c r="M94" s="84"/>
      <c r="N94" s="84"/>
      <c r="O94" s="84"/>
      <c r="P94" s="84"/>
      <c r="Q94" s="84"/>
      <c r="R94" s="84"/>
      <c r="S94" s="84"/>
      <c r="T94" s="84"/>
      <c r="U94" s="84"/>
      <c r="V94" s="84"/>
      <c r="W94" s="84"/>
      <c r="X94" s="84"/>
      <c r="Y94" s="84"/>
      <c r="Z94" s="84"/>
      <c r="AA94" s="84"/>
      <c r="AB94" s="84"/>
      <c r="AC94" s="84"/>
      <c r="AD94" s="84"/>
      <c r="AE94" s="84"/>
    </row>
    <row r="95" spans="1:31">
      <c r="A95" s="84"/>
      <c r="B95" s="84"/>
      <c r="M95" s="84"/>
      <c r="N95" s="84"/>
      <c r="O95" s="84"/>
      <c r="P95" s="84"/>
      <c r="Q95" s="84"/>
      <c r="R95" s="84"/>
      <c r="S95" s="84"/>
      <c r="T95" s="84"/>
      <c r="U95" s="84"/>
      <c r="V95" s="84"/>
      <c r="W95" s="84"/>
      <c r="X95" s="84"/>
      <c r="Y95" s="84"/>
      <c r="Z95" s="84"/>
      <c r="AA95" s="84"/>
      <c r="AB95" s="84"/>
      <c r="AC95" s="84"/>
      <c r="AD95" s="84"/>
      <c r="AE95" s="84"/>
    </row>
    <row r="96" spans="1:31">
      <c r="A96" s="84"/>
      <c r="B96" s="84"/>
      <c r="M96" s="84"/>
      <c r="N96" s="84"/>
      <c r="O96" s="84"/>
      <c r="P96" s="84"/>
      <c r="Q96" s="84"/>
      <c r="R96" s="84"/>
      <c r="S96" s="84"/>
      <c r="T96" s="84"/>
      <c r="U96" s="84"/>
      <c r="V96" s="84"/>
      <c r="W96" s="84"/>
      <c r="X96" s="84"/>
      <c r="Y96" s="84"/>
      <c r="Z96" s="84"/>
      <c r="AA96" s="84"/>
      <c r="AB96" s="84"/>
      <c r="AC96" s="84"/>
      <c r="AD96" s="84"/>
      <c r="AE96" s="84"/>
    </row>
    <row r="97" spans="1:31">
      <c r="A97" s="84"/>
      <c r="B97" s="84"/>
      <c r="M97" s="84"/>
      <c r="N97" s="84"/>
      <c r="O97" s="84"/>
      <c r="P97" s="84"/>
      <c r="Q97" s="84"/>
      <c r="R97" s="84"/>
      <c r="S97" s="84"/>
      <c r="T97" s="84"/>
      <c r="U97" s="84"/>
      <c r="V97" s="84"/>
      <c r="W97" s="84"/>
      <c r="X97" s="84"/>
      <c r="Y97" s="84"/>
      <c r="Z97" s="84"/>
      <c r="AA97" s="84"/>
      <c r="AB97" s="84"/>
      <c r="AC97" s="84"/>
      <c r="AD97" s="84"/>
      <c r="AE97" s="84"/>
    </row>
    <row r="98" spans="1:31">
      <c r="A98" s="84"/>
      <c r="B98" s="84"/>
      <c r="M98" s="84"/>
      <c r="N98" s="84"/>
      <c r="O98" s="84"/>
      <c r="P98" s="84"/>
      <c r="Q98" s="84"/>
      <c r="R98" s="84"/>
      <c r="S98" s="84"/>
      <c r="T98" s="84"/>
      <c r="U98" s="84"/>
      <c r="V98" s="84"/>
      <c r="W98" s="84"/>
      <c r="X98" s="84"/>
      <c r="Y98" s="84"/>
      <c r="Z98" s="84"/>
      <c r="AA98" s="84"/>
      <c r="AB98" s="84"/>
      <c r="AC98" s="84"/>
      <c r="AD98" s="84"/>
      <c r="AE98" s="84"/>
    </row>
    <row r="99" spans="1:31">
      <c r="A99" s="84"/>
      <c r="B99" s="84"/>
      <c r="M99" s="84"/>
      <c r="N99" s="84"/>
      <c r="O99" s="84"/>
      <c r="P99" s="84"/>
      <c r="Q99" s="84"/>
      <c r="R99" s="84"/>
      <c r="S99" s="84"/>
      <c r="T99" s="84"/>
      <c r="U99" s="84"/>
      <c r="V99" s="84"/>
      <c r="W99" s="84"/>
      <c r="X99" s="84"/>
      <c r="Y99" s="84"/>
      <c r="Z99" s="84"/>
      <c r="AA99" s="84"/>
      <c r="AB99" s="84"/>
      <c r="AC99" s="84"/>
      <c r="AD99" s="84"/>
      <c r="AE99" s="84"/>
    </row>
    <row r="100" spans="1:31">
      <c r="A100" s="84"/>
      <c r="B100" s="84"/>
      <c r="M100" s="84"/>
      <c r="N100" s="84"/>
      <c r="O100" s="84"/>
      <c r="P100" s="84"/>
      <c r="Q100" s="84"/>
      <c r="R100" s="84"/>
      <c r="S100" s="84"/>
      <c r="T100" s="84"/>
      <c r="U100" s="84"/>
      <c r="V100" s="84"/>
      <c r="W100" s="84"/>
      <c r="X100" s="84"/>
      <c r="Y100" s="84"/>
      <c r="Z100" s="84"/>
      <c r="AA100" s="84"/>
      <c r="AB100" s="84"/>
      <c r="AC100" s="84"/>
      <c r="AD100" s="84"/>
      <c r="AE100" s="84"/>
    </row>
    <row r="101" spans="1:31">
      <c r="A101" s="84"/>
      <c r="B101" s="84"/>
      <c r="M101" s="84"/>
      <c r="N101" s="84"/>
      <c r="O101" s="84"/>
      <c r="P101" s="84"/>
      <c r="Q101" s="84"/>
      <c r="R101" s="84"/>
      <c r="S101" s="84"/>
      <c r="T101" s="84"/>
      <c r="U101" s="84"/>
      <c r="V101" s="84"/>
      <c r="W101" s="84"/>
      <c r="X101" s="84"/>
      <c r="Y101" s="84"/>
      <c r="Z101" s="84"/>
      <c r="AA101" s="84"/>
      <c r="AB101" s="84"/>
      <c r="AC101" s="84"/>
      <c r="AD101" s="84"/>
      <c r="AE101" s="84"/>
    </row>
    <row r="102" spans="1:31">
      <c r="A102" s="84"/>
      <c r="B102" s="84"/>
    </row>
    <row r="103" spans="1:31">
      <c r="A103" s="84"/>
      <c r="B103" s="84"/>
    </row>
    <row r="104" spans="1:31">
      <c r="A104" s="84"/>
      <c r="B104" s="84"/>
    </row>
    <row r="105" spans="1:31">
      <c r="A105" s="84"/>
      <c r="B105" s="84"/>
    </row>
  </sheetData>
  <mergeCells count="23">
    <mergeCell ref="B9:D9"/>
    <mergeCell ref="B10:C10"/>
    <mergeCell ref="B11:C11"/>
    <mergeCell ref="A13:D13"/>
    <mergeCell ref="B1:C1"/>
    <mergeCell ref="A3:D4"/>
    <mergeCell ref="A5:D5"/>
    <mergeCell ref="A6:C6"/>
    <mergeCell ref="B7:D7"/>
    <mergeCell ref="B8:D8"/>
    <mergeCell ref="A14:D14"/>
    <mergeCell ref="B15:D15"/>
    <mergeCell ref="B16:D16"/>
    <mergeCell ref="B18:D18"/>
    <mergeCell ref="B20:D20"/>
    <mergeCell ref="B22:D22"/>
    <mergeCell ref="A32:D32"/>
    <mergeCell ref="A33:D33"/>
    <mergeCell ref="B24:D24"/>
    <mergeCell ref="A27:D27"/>
    <mergeCell ref="A28:D28"/>
    <mergeCell ref="A29:D29"/>
    <mergeCell ref="A31:D31"/>
  </mergeCells>
  <pageMargins left="1.19" right="0.75" top="1" bottom="1" header="0.5" footer="0.5"/>
  <pageSetup paperSize="9" scale="6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32"/>
  <sheetViews>
    <sheetView view="pageBreakPreview" zoomScaleNormal="100" zoomScaleSheetLayoutView="100" workbookViewId="0"/>
  </sheetViews>
  <sheetFormatPr defaultColWidth="9.109375" defaultRowHeight="13.8"/>
  <cols>
    <col min="1" max="1" width="4.44140625" style="1" customWidth="1"/>
    <col min="2" max="2" width="66.5546875" style="1" customWidth="1"/>
    <col min="3" max="16384" width="9.109375" style="1"/>
  </cols>
  <sheetData>
    <row r="1" spans="1:3">
      <c r="A1" s="431"/>
      <c r="B1" s="46" t="s">
        <v>1427</v>
      </c>
      <c r="C1" s="431"/>
    </row>
    <row r="2" spans="1:3">
      <c r="A2" s="431"/>
      <c r="B2" s="103" t="s">
        <v>1428</v>
      </c>
      <c r="C2" s="431"/>
    </row>
    <row r="3" spans="1:3" ht="27.6">
      <c r="A3" s="431"/>
      <c r="B3" s="48" t="s">
        <v>1429</v>
      </c>
      <c r="C3" s="431"/>
    </row>
    <row r="4" spans="1:3" ht="135" customHeight="1">
      <c r="A4" s="431"/>
      <c r="B4" s="49" t="s">
        <v>1430</v>
      </c>
      <c r="C4" s="431"/>
    </row>
    <row r="6" spans="1:3" ht="27.6">
      <c r="A6" s="431"/>
      <c r="B6" s="49" t="s">
        <v>1431</v>
      </c>
      <c r="C6" s="431"/>
    </row>
    <row r="7" spans="1:3" ht="55.2">
      <c r="A7" s="431"/>
      <c r="B7" s="49" t="s">
        <v>1432</v>
      </c>
      <c r="C7" s="431"/>
    </row>
    <row r="8" spans="1:3" ht="55.2">
      <c r="A8" s="431"/>
      <c r="B8" s="49" t="s">
        <v>1433</v>
      </c>
      <c r="C8" s="431"/>
    </row>
    <row r="10" spans="1:3" ht="55.2">
      <c r="A10" s="431"/>
      <c r="B10" s="49" t="s">
        <v>1434</v>
      </c>
      <c r="C10" s="431"/>
    </row>
    <row r="12" spans="1:3">
      <c r="A12" s="46">
        <v>29</v>
      </c>
      <c r="B12" s="46" t="s">
        <v>1435</v>
      </c>
      <c r="C12" s="46"/>
    </row>
    <row r="13" spans="1:3" ht="27.6">
      <c r="A13" s="46">
        <v>87</v>
      </c>
      <c r="B13" s="48" t="s">
        <v>1436</v>
      </c>
      <c r="C13" s="46"/>
    </row>
    <row r="14" spans="1:3">
      <c r="A14" s="431">
        <v>97</v>
      </c>
      <c r="B14" s="431" t="s">
        <v>1437</v>
      </c>
      <c r="C14" s="431"/>
    </row>
    <row r="15" spans="1:3">
      <c r="A15" s="46">
        <v>98</v>
      </c>
      <c r="B15" s="46" t="s">
        <v>1438</v>
      </c>
      <c r="C15" s="46"/>
    </row>
    <row r="16" spans="1:3">
      <c r="A16" s="46">
        <v>100</v>
      </c>
      <c r="B16" s="46" t="s">
        <v>1439</v>
      </c>
      <c r="C16" s="46"/>
    </row>
    <row r="17" spans="1:3">
      <c r="A17" s="46">
        <v>105</v>
      </c>
      <c r="B17" s="46" t="s">
        <v>1440</v>
      </c>
      <c r="C17" s="46"/>
    </row>
    <row r="18" spans="1:3">
      <c r="A18" s="46">
        <v>111</v>
      </c>
      <c r="B18" s="46" t="s">
        <v>1441</v>
      </c>
      <c r="C18" s="46"/>
    </row>
    <row r="19" spans="1:3">
      <c r="A19" s="431">
        <v>131</v>
      </c>
      <c r="B19" s="431" t="s">
        <v>1442</v>
      </c>
      <c r="C19" s="431"/>
    </row>
    <row r="20" spans="1:3">
      <c r="A20" s="46">
        <v>138</v>
      </c>
      <c r="B20" s="46" t="s">
        <v>1443</v>
      </c>
      <c r="C20" s="46"/>
    </row>
    <row r="21" spans="1:3">
      <c r="A21" s="431">
        <v>141</v>
      </c>
      <c r="B21" s="431" t="s">
        <v>1444</v>
      </c>
      <c r="C21" s="431"/>
    </row>
    <row r="22" spans="1:3">
      <c r="A22" s="431">
        <v>142</v>
      </c>
      <c r="B22" s="431" t="s">
        <v>1445</v>
      </c>
      <c r="C22" s="431"/>
    </row>
    <row r="23" spans="1:3">
      <c r="A23" s="431">
        <v>143</v>
      </c>
      <c r="B23" s="431" t="s">
        <v>1446</v>
      </c>
      <c r="C23" s="431"/>
    </row>
    <row r="24" spans="1:3">
      <c r="A24" s="431">
        <v>155</v>
      </c>
      <c r="B24" s="431" t="s">
        <v>1447</v>
      </c>
      <c r="C24" s="431"/>
    </row>
    <row r="25" spans="1:3">
      <c r="A25" s="431">
        <v>169</v>
      </c>
      <c r="B25" s="431" t="s">
        <v>1448</v>
      </c>
      <c r="C25" s="431"/>
    </row>
    <row r="26" spans="1:3">
      <c r="A26" s="46">
        <v>182</v>
      </c>
      <c r="B26" s="46" t="s">
        <v>1449</v>
      </c>
      <c r="C26" s="46"/>
    </row>
    <row r="27" spans="1:3">
      <c r="A27" s="46"/>
      <c r="B27" s="46"/>
      <c r="C27" s="46"/>
    </row>
    <row r="28" spans="1:3">
      <c r="A28" s="431"/>
      <c r="B28" s="431" t="s">
        <v>1450</v>
      </c>
      <c r="C28" s="431"/>
    </row>
    <row r="29" spans="1:3">
      <c r="A29" s="431"/>
      <c r="B29" s="431" t="s">
        <v>1451</v>
      </c>
      <c r="C29" s="431"/>
    </row>
    <row r="31" spans="1:3" ht="55.2">
      <c r="A31" s="431"/>
      <c r="B31" s="48" t="s">
        <v>1452</v>
      </c>
      <c r="C31" s="431"/>
    </row>
    <row r="32" spans="1:3">
      <c r="A32" s="431"/>
      <c r="B32" s="50" t="s">
        <v>1453</v>
      </c>
      <c r="C32" s="431"/>
    </row>
  </sheetData>
  <phoneticPr fontId="7" type="noConversion"/>
  <pageMargins left="0.75" right="0.75" top="1" bottom="1" header="0.5" footer="0.5"/>
  <pageSetup paperSize="9" scale="84"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E573"/>
  <sheetViews>
    <sheetView view="pageBreakPreview" zoomScaleNormal="130" zoomScaleSheetLayoutView="100" workbookViewId="0">
      <selection sqref="A1:D1"/>
    </sheetView>
  </sheetViews>
  <sheetFormatPr defaultColWidth="11.44140625" defaultRowHeight="15"/>
  <cols>
    <col min="1" max="1" width="19" style="7" customWidth="1"/>
    <col min="2" max="2" width="18.5546875" style="7" customWidth="1"/>
    <col min="3" max="3" width="29.33203125" style="7" customWidth="1"/>
    <col min="4" max="4" width="32.33203125" style="7" customWidth="1"/>
    <col min="5" max="5" width="4.109375" style="274" customWidth="1"/>
    <col min="6" max="16384" width="11.44140625" style="275"/>
  </cols>
  <sheetData>
    <row r="1" spans="1:5" s="78" customFormat="1" ht="13.8">
      <c r="A1" s="1142" t="s">
        <v>1454</v>
      </c>
      <c r="B1" s="1142"/>
      <c r="C1" s="1142"/>
      <c r="D1" s="1143"/>
      <c r="E1" s="285"/>
    </row>
    <row r="2" spans="1:5" ht="16.5" customHeight="1" thickBot="1">
      <c r="A2" s="1144" t="s">
        <v>1455</v>
      </c>
      <c r="B2" s="1144"/>
      <c r="C2" s="1144"/>
      <c r="D2" s="1145"/>
    </row>
    <row r="3" spans="1:5" ht="70.5" customHeight="1" thickBot="1">
      <c r="A3" s="1146" t="s">
        <v>1456</v>
      </c>
      <c r="B3" s="1147"/>
      <c r="C3" s="1147"/>
      <c r="D3" s="1148"/>
    </row>
    <row r="4" spans="1:5" s="78" customFormat="1" ht="40.5" customHeight="1" thickBot="1">
      <c r="A4" s="276" t="s">
        <v>1457</v>
      </c>
      <c r="B4" s="277" t="s">
        <v>1458</v>
      </c>
      <c r="C4" s="277" t="s">
        <v>1459</v>
      </c>
      <c r="D4" s="278" t="s">
        <v>1460</v>
      </c>
      <c r="E4" s="279"/>
    </row>
    <row r="5" spans="1:5" s="78" customFormat="1" ht="14.25" customHeight="1">
      <c r="A5" s="280" t="s">
        <v>1461</v>
      </c>
      <c r="B5" s="281" t="s">
        <v>1462</v>
      </c>
      <c r="C5" s="1138"/>
      <c r="D5" s="1140"/>
      <c r="E5" s="273"/>
    </row>
    <row r="6" spans="1:5" s="78" customFormat="1" ht="14.25" customHeight="1" thickBot="1">
      <c r="A6" s="739" t="s">
        <v>1463</v>
      </c>
      <c r="B6" s="282" t="s">
        <v>1464</v>
      </c>
      <c r="C6" s="1139"/>
      <c r="D6" s="1141"/>
      <c r="E6" s="273"/>
    </row>
    <row r="7" spans="1:5" s="78" customFormat="1" ht="14.25" customHeight="1">
      <c r="A7" s="739"/>
      <c r="B7" s="281" t="s">
        <v>1465</v>
      </c>
      <c r="C7" s="1138"/>
      <c r="D7" s="1140"/>
      <c r="E7" s="273"/>
    </row>
    <row r="8" spans="1:5" s="78" customFormat="1" ht="14.25" customHeight="1" thickBot="1">
      <c r="A8" s="739"/>
      <c r="B8" s="282" t="s">
        <v>1466</v>
      </c>
      <c r="C8" s="1139"/>
      <c r="D8" s="1141"/>
      <c r="E8" s="273"/>
    </row>
    <row r="9" spans="1:5" s="283" customFormat="1" ht="14.25" customHeight="1">
      <c r="A9" s="739"/>
      <c r="B9" s="281" t="s">
        <v>1467</v>
      </c>
      <c r="C9" s="1138"/>
      <c r="D9" s="1140"/>
      <c r="E9" s="273"/>
    </row>
    <row r="10" spans="1:5" s="283" customFormat="1" ht="14.25" customHeight="1" thickBot="1">
      <c r="A10" s="738"/>
      <c r="B10" s="282" t="s">
        <v>1468</v>
      </c>
      <c r="C10" s="1139"/>
      <c r="D10" s="1141"/>
      <c r="E10" s="273"/>
    </row>
    <row r="11" spans="1:5" s="78" customFormat="1" ht="14.25" customHeight="1">
      <c r="A11" s="280" t="s">
        <v>1469</v>
      </c>
      <c r="B11" s="1138"/>
      <c r="C11" s="1138"/>
      <c r="D11" s="1140" t="s">
        <v>1470</v>
      </c>
      <c r="E11" s="273"/>
    </row>
    <row r="12" spans="1:5" s="78" customFormat="1" ht="14.25" customHeight="1" thickBot="1">
      <c r="A12" s="738" t="s">
        <v>1471</v>
      </c>
      <c r="B12" s="1139"/>
      <c r="C12" s="1139"/>
      <c r="D12" s="1141"/>
      <c r="E12" s="273"/>
    </row>
    <row r="13" spans="1:5" s="78" customFormat="1" ht="14.25" customHeight="1">
      <c r="A13" s="280" t="s">
        <v>1472</v>
      </c>
      <c r="B13" s="281" t="s">
        <v>1473</v>
      </c>
      <c r="C13" s="1138"/>
      <c r="D13" s="1140"/>
      <c r="E13" s="273"/>
    </row>
    <row r="14" spans="1:5" s="78" customFormat="1" ht="14.25" customHeight="1" thickBot="1">
      <c r="A14" s="739" t="s">
        <v>1474</v>
      </c>
      <c r="B14" s="282" t="s">
        <v>1475</v>
      </c>
      <c r="C14" s="1139"/>
      <c r="D14" s="1141"/>
      <c r="E14" s="273"/>
    </row>
    <row r="15" spans="1:5" s="78" customFormat="1" ht="14.25" customHeight="1">
      <c r="A15" s="739"/>
      <c r="B15" s="281" t="s">
        <v>1476</v>
      </c>
      <c r="C15" s="1138"/>
      <c r="D15" s="1140"/>
      <c r="E15" s="273"/>
    </row>
    <row r="16" spans="1:5" s="78" customFormat="1" ht="14.25" customHeight="1" thickBot="1">
      <c r="A16" s="739"/>
      <c r="B16" s="282" t="s">
        <v>1477</v>
      </c>
      <c r="C16" s="1139"/>
      <c r="D16" s="1141"/>
      <c r="E16" s="273"/>
    </row>
    <row r="17" spans="1:5" s="78" customFormat="1" ht="14.25" customHeight="1">
      <c r="A17" s="739"/>
      <c r="B17" s="281" t="s">
        <v>1478</v>
      </c>
      <c r="C17" s="1138"/>
      <c r="D17" s="1140"/>
      <c r="E17" s="273"/>
    </row>
    <row r="18" spans="1:5" s="78" customFormat="1" ht="14.25" customHeight="1" thickBot="1">
      <c r="A18" s="739"/>
      <c r="B18" s="282" t="s">
        <v>1479</v>
      </c>
      <c r="C18" s="1139"/>
      <c r="D18" s="1141"/>
      <c r="E18" s="273"/>
    </row>
    <row r="19" spans="1:5" s="78" customFormat="1" ht="14.25" customHeight="1">
      <c r="A19" s="739"/>
      <c r="B19" s="281" t="s">
        <v>1480</v>
      </c>
      <c r="C19" s="1138"/>
      <c r="D19" s="1140"/>
      <c r="E19" s="273"/>
    </row>
    <row r="20" spans="1:5" s="78" customFormat="1" ht="14.25" customHeight="1" thickBot="1">
      <c r="A20" s="739"/>
      <c r="B20" s="282" t="s">
        <v>1481</v>
      </c>
      <c r="C20" s="1139"/>
      <c r="D20" s="1141"/>
      <c r="E20" s="273"/>
    </row>
    <row r="21" spans="1:5" s="78" customFormat="1" ht="14.25" customHeight="1">
      <c r="A21" s="739"/>
      <c r="B21" s="281" t="s">
        <v>1482</v>
      </c>
      <c r="C21" s="1138"/>
      <c r="D21" s="1140"/>
      <c r="E21" s="273"/>
    </row>
    <row r="22" spans="1:5" s="78" customFormat="1" ht="14.25" customHeight="1" thickBot="1">
      <c r="A22" s="739"/>
      <c r="B22" s="282" t="s">
        <v>1483</v>
      </c>
      <c r="C22" s="1139"/>
      <c r="D22" s="1141"/>
      <c r="E22" s="273"/>
    </row>
    <row r="23" spans="1:5" s="78" customFormat="1" ht="14.25" customHeight="1">
      <c r="A23" s="739"/>
      <c r="B23" s="281" t="s">
        <v>1484</v>
      </c>
      <c r="C23" s="1138"/>
      <c r="D23" s="1140"/>
      <c r="E23" s="273"/>
    </row>
    <row r="24" spans="1:5" s="78" customFormat="1" ht="14.25" customHeight="1" thickBot="1">
      <c r="A24" s="739"/>
      <c r="B24" s="282" t="s">
        <v>1485</v>
      </c>
      <c r="C24" s="1139"/>
      <c r="D24" s="1141"/>
      <c r="E24" s="273"/>
    </row>
    <row r="25" spans="1:5" s="78" customFormat="1" ht="14.25" customHeight="1">
      <c r="A25" s="739"/>
      <c r="B25" s="281" t="s">
        <v>1486</v>
      </c>
      <c r="C25" s="1138"/>
      <c r="D25" s="1140"/>
      <c r="E25" s="273"/>
    </row>
    <row r="26" spans="1:5" s="78" customFormat="1" ht="14.25" customHeight="1" thickBot="1">
      <c r="A26" s="738"/>
      <c r="B26" s="282" t="s">
        <v>1487</v>
      </c>
      <c r="C26" s="1139"/>
      <c r="D26" s="1141"/>
      <c r="E26" s="273"/>
    </row>
    <row r="27" spans="1:5" s="78" customFormat="1" ht="14.25" customHeight="1">
      <c r="A27" s="280" t="s">
        <v>1488</v>
      </c>
      <c r="B27" s="281" t="s">
        <v>1489</v>
      </c>
      <c r="C27" s="1138"/>
      <c r="D27" s="1140"/>
      <c r="E27" s="273"/>
    </row>
    <row r="28" spans="1:5" s="78" customFormat="1" ht="14.25" customHeight="1" thickBot="1">
      <c r="A28" s="739" t="s">
        <v>1490</v>
      </c>
      <c r="B28" s="282" t="s">
        <v>1491</v>
      </c>
      <c r="C28" s="1139"/>
      <c r="D28" s="1141"/>
      <c r="E28" s="273"/>
    </row>
    <row r="29" spans="1:5" s="78" customFormat="1" ht="14.25" customHeight="1">
      <c r="A29" s="739"/>
      <c r="B29" s="281" t="s">
        <v>1492</v>
      </c>
      <c r="C29" s="1138"/>
      <c r="D29" s="1140"/>
      <c r="E29" s="273"/>
    </row>
    <row r="30" spans="1:5" s="78" customFormat="1" ht="14.25" customHeight="1" thickBot="1">
      <c r="A30" s="739"/>
      <c r="B30" s="282" t="s">
        <v>1493</v>
      </c>
      <c r="C30" s="1139"/>
      <c r="D30" s="1141"/>
      <c r="E30" s="273"/>
    </row>
    <row r="31" spans="1:5" s="78" customFormat="1" ht="14.25" customHeight="1">
      <c r="A31" s="739"/>
      <c r="B31" s="281" t="s">
        <v>1494</v>
      </c>
      <c r="C31" s="281" t="s">
        <v>1495</v>
      </c>
      <c r="D31" s="1140"/>
      <c r="E31" s="273"/>
    </row>
    <row r="32" spans="1:5" s="78" customFormat="1" ht="14.25" customHeight="1" thickBot="1">
      <c r="A32" s="739"/>
      <c r="B32" s="284" t="s">
        <v>1496</v>
      </c>
      <c r="C32" s="282" t="s">
        <v>1497</v>
      </c>
      <c r="D32" s="1141"/>
      <c r="E32" s="273"/>
    </row>
    <row r="33" spans="1:5" s="78" customFormat="1" ht="14.25" customHeight="1">
      <c r="A33" s="739"/>
      <c r="B33" s="284"/>
      <c r="C33" s="281" t="s">
        <v>1498</v>
      </c>
      <c r="D33" s="1140"/>
      <c r="E33" s="273"/>
    </row>
    <row r="34" spans="1:5" s="78" customFormat="1" ht="14.25" customHeight="1" thickBot="1">
      <c r="A34" s="738"/>
      <c r="B34" s="282"/>
      <c r="C34" s="282" t="s">
        <v>1499</v>
      </c>
      <c r="D34" s="1141"/>
      <c r="E34" s="273"/>
    </row>
    <row r="35" spans="1:5" s="78" customFormat="1" ht="14.25" customHeight="1">
      <c r="A35" s="280" t="s">
        <v>1500</v>
      </c>
      <c r="B35" s="281" t="s">
        <v>1501</v>
      </c>
      <c r="C35" s="1138"/>
      <c r="D35" s="1140"/>
      <c r="E35" s="273"/>
    </row>
    <row r="36" spans="1:5" s="78" customFormat="1" ht="14.25" customHeight="1" thickBot="1">
      <c r="A36" s="739" t="s">
        <v>1502</v>
      </c>
      <c r="B36" s="282" t="s">
        <v>1503</v>
      </c>
      <c r="C36" s="1139"/>
      <c r="D36" s="1141"/>
      <c r="E36" s="273"/>
    </row>
    <row r="37" spans="1:5" s="78" customFormat="1" ht="14.25" customHeight="1">
      <c r="A37" s="739"/>
      <c r="B37" s="281" t="s">
        <v>1504</v>
      </c>
      <c r="C37" s="1138"/>
      <c r="D37" s="1140" t="s">
        <v>1505</v>
      </c>
      <c r="E37" s="273"/>
    </row>
    <row r="38" spans="1:5" s="78" customFormat="1" ht="14.25" customHeight="1" thickBot="1">
      <c r="A38" s="739"/>
      <c r="B38" s="282" t="s">
        <v>1506</v>
      </c>
      <c r="C38" s="1139"/>
      <c r="D38" s="1141"/>
      <c r="E38" s="273"/>
    </row>
    <row r="39" spans="1:5" s="78" customFormat="1" ht="14.25" customHeight="1">
      <c r="A39" s="739"/>
      <c r="B39" s="281" t="s">
        <v>1507</v>
      </c>
      <c r="C39" s="1138"/>
      <c r="D39" s="1140"/>
      <c r="E39" s="273"/>
    </row>
    <row r="40" spans="1:5" s="78" customFormat="1" ht="14.25" customHeight="1" thickBot="1">
      <c r="A40" s="739"/>
      <c r="B40" s="282" t="s">
        <v>1508</v>
      </c>
      <c r="C40" s="1139"/>
      <c r="D40" s="1141"/>
      <c r="E40" s="273"/>
    </row>
    <row r="41" spans="1:5" s="78" customFormat="1" ht="14.25" customHeight="1">
      <c r="A41" s="739"/>
      <c r="B41" s="281" t="s">
        <v>1509</v>
      </c>
      <c r="C41" s="1138"/>
      <c r="D41" s="1140"/>
      <c r="E41" s="273"/>
    </row>
    <row r="42" spans="1:5" s="78" customFormat="1" ht="14.25" customHeight="1" thickBot="1">
      <c r="A42" s="739"/>
      <c r="B42" s="282" t="s">
        <v>1510</v>
      </c>
      <c r="C42" s="1139"/>
      <c r="D42" s="1141"/>
      <c r="E42" s="273"/>
    </row>
    <row r="43" spans="1:5" s="78" customFormat="1" ht="14.25" customHeight="1">
      <c r="A43" s="739"/>
      <c r="B43" s="281" t="s">
        <v>1511</v>
      </c>
      <c r="C43" s="1138"/>
      <c r="D43" s="1140"/>
      <c r="E43" s="273"/>
    </row>
    <row r="44" spans="1:5" s="78" customFormat="1" ht="14.25" customHeight="1" thickBot="1">
      <c r="A44" s="739"/>
      <c r="B44" s="282" t="s">
        <v>1512</v>
      </c>
      <c r="C44" s="1139"/>
      <c r="D44" s="1141"/>
      <c r="E44" s="273"/>
    </row>
    <row r="45" spans="1:5" s="78" customFormat="1" ht="14.25" customHeight="1">
      <c r="A45" s="739"/>
      <c r="B45" s="281" t="s">
        <v>1513</v>
      </c>
      <c r="C45" s="1138"/>
      <c r="D45" s="1140" t="s">
        <v>1514</v>
      </c>
      <c r="E45" s="273"/>
    </row>
    <row r="46" spans="1:5" s="78" customFormat="1" ht="14.25" customHeight="1" thickBot="1">
      <c r="A46" s="739"/>
      <c r="B46" s="282" t="s">
        <v>1515</v>
      </c>
      <c r="C46" s="1139"/>
      <c r="D46" s="1141"/>
      <c r="E46" s="273"/>
    </row>
    <row r="47" spans="1:5" s="78" customFormat="1" ht="14.25" customHeight="1">
      <c r="A47" s="739"/>
      <c r="B47" s="281" t="s">
        <v>1516</v>
      </c>
      <c r="C47" s="1138"/>
      <c r="D47" s="1140" t="s">
        <v>1517</v>
      </c>
      <c r="E47" s="273"/>
    </row>
    <row r="48" spans="1:5" s="78" customFormat="1" ht="14.25" customHeight="1" thickBot="1">
      <c r="A48" s="739"/>
      <c r="B48" s="282" t="s">
        <v>1518</v>
      </c>
      <c r="C48" s="1139"/>
      <c r="D48" s="1141"/>
      <c r="E48" s="273"/>
    </row>
    <row r="49" spans="1:5" s="78" customFormat="1" ht="14.25" customHeight="1">
      <c r="A49" s="739"/>
      <c r="B49" s="281" t="s">
        <v>1519</v>
      </c>
      <c r="C49" s="1138"/>
      <c r="D49" s="1140"/>
      <c r="E49" s="273"/>
    </row>
    <row r="50" spans="1:5" s="78" customFormat="1" ht="14.25" customHeight="1" thickBot="1">
      <c r="A50" s="739"/>
      <c r="B50" s="282" t="s">
        <v>1520</v>
      </c>
      <c r="C50" s="1139"/>
      <c r="D50" s="1141"/>
      <c r="E50" s="273"/>
    </row>
    <row r="51" spans="1:5" s="78" customFormat="1" ht="14.25" customHeight="1">
      <c r="A51" s="739"/>
      <c r="B51" s="281" t="s">
        <v>1521</v>
      </c>
      <c r="C51" s="1138"/>
      <c r="D51" s="1140"/>
      <c r="E51" s="273"/>
    </row>
    <row r="52" spans="1:5" s="78" customFormat="1" ht="14.25" customHeight="1" thickBot="1">
      <c r="A52" s="738"/>
      <c r="B52" s="282" t="s">
        <v>1522</v>
      </c>
      <c r="C52" s="1139"/>
      <c r="D52" s="1141"/>
      <c r="E52" s="273"/>
    </row>
    <row r="53" spans="1:5" s="78" customFormat="1" ht="14.25" customHeight="1">
      <c r="A53" s="280" t="s">
        <v>1523</v>
      </c>
      <c r="B53" s="281" t="s">
        <v>1524</v>
      </c>
      <c r="C53" s="1138"/>
      <c r="D53" s="1140"/>
      <c r="E53" s="273"/>
    </row>
    <row r="54" spans="1:5" s="78" customFormat="1" ht="14.25" customHeight="1" thickBot="1">
      <c r="A54" s="739" t="s">
        <v>1525</v>
      </c>
      <c r="B54" s="282" t="s">
        <v>1526</v>
      </c>
      <c r="C54" s="1139"/>
      <c r="D54" s="1141"/>
      <c r="E54" s="273"/>
    </row>
    <row r="55" spans="1:5" s="78" customFormat="1" ht="14.25" customHeight="1">
      <c r="A55" s="739"/>
      <c r="B55" s="281" t="s">
        <v>1527</v>
      </c>
      <c r="C55" s="1138"/>
      <c r="D55" s="1140"/>
      <c r="E55" s="273"/>
    </row>
    <row r="56" spans="1:5" s="78" customFormat="1" ht="14.25" customHeight="1" thickBot="1">
      <c r="A56" s="739"/>
      <c r="B56" s="282" t="s">
        <v>1528</v>
      </c>
      <c r="C56" s="1139"/>
      <c r="D56" s="1141"/>
      <c r="E56" s="273"/>
    </row>
    <row r="57" spans="1:5" s="78" customFormat="1" ht="14.25" customHeight="1">
      <c r="A57" s="739"/>
      <c r="B57" s="281" t="s">
        <v>1529</v>
      </c>
      <c r="C57" s="1138"/>
      <c r="D57" s="1140"/>
      <c r="E57" s="273"/>
    </row>
    <row r="58" spans="1:5" s="78" customFormat="1" ht="14.25" customHeight="1" thickBot="1">
      <c r="A58" s="738"/>
      <c r="B58" s="282" t="s">
        <v>1530</v>
      </c>
      <c r="C58" s="1139"/>
      <c r="D58" s="1141"/>
      <c r="E58" s="273"/>
    </row>
    <row r="59" spans="1:5" s="78" customFormat="1" ht="14.25" customHeight="1">
      <c r="A59" s="280" t="s">
        <v>1531</v>
      </c>
      <c r="B59" s="281" t="s">
        <v>1532</v>
      </c>
      <c r="C59" s="1138"/>
      <c r="D59" s="1140"/>
      <c r="E59" s="273"/>
    </row>
    <row r="60" spans="1:5" s="78" customFormat="1" ht="14.25" customHeight="1" thickBot="1">
      <c r="A60" s="739" t="s">
        <v>1533</v>
      </c>
      <c r="B60" s="282" t="s">
        <v>1534</v>
      </c>
      <c r="C60" s="1139"/>
      <c r="D60" s="1141"/>
      <c r="E60" s="273"/>
    </row>
    <row r="61" spans="1:5" s="78" customFormat="1" ht="14.25" customHeight="1">
      <c r="A61" s="739"/>
      <c r="B61" s="281" t="s">
        <v>1535</v>
      </c>
      <c r="C61" s="1138"/>
      <c r="D61" s="1140"/>
      <c r="E61" s="273"/>
    </row>
    <row r="62" spans="1:5" s="78" customFormat="1" ht="14.25" customHeight="1" thickBot="1">
      <c r="A62" s="739"/>
      <c r="B62" s="282" t="s">
        <v>1536</v>
      </c>
      <c r="C62" s="1139"/>
      <c r="D62" s="1141"/>
      <c r="E62" s="273"/>
    </row>
    <row r="63" spans="1:5" s="78" customFormat="1" ht="14.25" customHeight="1">
      <c r="A63" s="739"/>
      <c r="B63" s="281" t="s">
        <v>1537</v>
      </c>
      <c r="C63" s="1138"/>
      <c r="D63" s="1140"/>
      <c r="E63" s="273"/>
    </row>
    <row r="64" spans="1:5" s="78" customFormat="1" ht="14.25" customHeight="1" thickBot="1">
      <c r="A64" s="739"/>
      <c r="B64" s="282" t="s">
        <v>1538</v>
      </c>
      <c r="C64" s="1139"/>
      <c r="D64" s="1141"/>
      <c r="E64" s="273"/>
    </row>
    <row r="65" spans="1:5" s="78" customFormat="1" ht="14.25" customHeight="1">
      <c r="A65" s="739"/>
      <c r="B65" s="281" t="s">
        <v>1539</v>
      </c>
      <c r="C65" s="1138"/>
      <c r="D65" s="1140"/>
      <c r="E65" s="273"/>
    </row>
    <row r="66" spans="1:5" s="78" customFormat="1" ht="14.25" customHeight="1" thickBot="1">
      <c r="A66" s="738"/>
      <c r="B66" s="282" t="s">
        <v>1540</v>
      </c>
      <c r="C66" s="1139"/>
      <c r="D66" s="1141"/>
      <c r="E66" s="273"/>
    </row>
    <row r="67" spans="1:5" s="78" customFormat="1" ht="14.25" customHeight="1">
      <c r="A67" s="280" t="s">
        <v>1541</v>
      </c>
      <c r="B67" s="281" t="s">
        <v>1542</v>
      </c>
      <c r="C67" s="281" t="s">
        <v>1543</v>
      </c>
      <c r="D67" s="1140"/>
      <c r="E67" s="273"/>
    </row>
    <row r="68" spans="1:5" s="78" customFormat="1" ht="14.25" customHeight="1" thickBot="1">
      <c r="A68" s="739" t="s">
        <v>1544</v>
      </c>
      <c r="B68" s="284" t="s">
        <v>1545</v>
      </c>
      <c r="C68" s="282" t="s">
        <v>1546</v>
      </c>
      <c r="D68" s="1141"/>
      <c r="E68" s="273"/>
    </row>
    <row r="69" spans="1:5" s="78" customFormat="1" ht="14.25" customHeight="1">
      <c r="A69" s="739"/>
      <c r="B69" s="284"/>
      <c r="C69" s="281" t="s">
        <v>1547</v>
      </c>
      <c r="D69" s="1140"/>
      <c r="E69" s="273"/>
    </row>
    <row r="70" spans="1:5" s="78" customFormat="1" ht="14.25" customHeight="1" thickBot="1">
      <c r="A70" s="739"/>
      <c r="B70" s="282"/>
      <c r="C70" s="282" t="s">
        <v>1548</v>
      </c>
      <c r="D70" s="1141"/>
      <c r="E70" s="273"/>
    </row>
    <row r="71" spans="1:5" s="78" customFormat="1" ht="14.25" customHeight="1">
      <c r="A71" s="739"/>
      <c r="B71" s="281" t="s">
        <v>1549</v>
      </c>
      <c r="C71" s="281" t="s">
        <v>1550</v>
      </c>
      <c r="D71" s="1140"/>
      <c r="E71" s="273"/>
    </row>
    <row r="72" spans="1:5" s="78" customFormat="1" ht="14.25" customHeight="1" thickBot="1">
      <c r="A72" s="739"/>
      <c r="B72" s="284" t="s">
        <v>1551</v>
      </c>
      <c r="C72" s="282" t="s">
        <v>1552</v>
      </c>
      <c r="D72" s="1141"/>
      <c r="E72" s="273"/>
    </row>
    <row r="73" spans="1:5" s="78" customFormat="1" ht="14.25" customHeight="1">
      <c r="A73" s="739"/>
      <c r="B73" s="284"/>
      <c r="C73" s="281" t="s">
        <v>1553</v>
      </c>
      <c r="D73" s="1140"/>
      <c r="E73" s="273"/>
    </row>
    <row r="74" spans="1:5" s="78" customFormat="1" ht="14.25" customHeight="1" thickBot="1">
      <c r="A74" s="739"/>
      <c r="B74" s="284"/>
      <c r="C74" s="282" t="s">
        <v>1554</v>
      </c>
      <c r="D74" s="1141"/>
      <c r="E74" s="273"/>
    </row>
    <row r="75" spans="1:5" s="78" customFormat="1" ht="14.25" customHeight="1">
      <c r="A75" s="739"/>
      <c r="B75" s="284"/>
      <c r="C75" s="281" t="s">
        <v>1555</v>
      </c>
      <c r="D75" s="1140"/>
      <c r="E75" s="273"/>
    </row>
    <row r="76" spans="1:5" s="78" customFormat="1" ht="14.25" customHeight="1" thickBot="1">
      <c r="A76" s="739"/>
      <c r="B76" s="284"/>
      <c r="C76" s="282" t="s">
        <v>1556</v>
      </c>
      <c r="D76" s="1141"/>
      <c r="E76" s="273"/>
    </row>
    <row r="77" spans="1:5" s="78" customFormat="1" ht="14.25" customHeight="1">
      <c r="A77" s="739"/>
      <c r="B77" s="284"/>
      <c r="C77" s="281" t="s">
        <v>1557</v>
      </c>
      <c r="D77" s="1140"/>
      <c r="E77" s="273"/>
    </row>
    <row r="78" spans="1:5" s="78" customFormat="1" ht="14.25" customHeight="1" thickBot="1">
      <c r="A78" s="739"/>
      <c r="B78" s="284"/>
      <c r="C78" s="282" t="s">
        <v>1558</v>
      </c>
      <c r="D78" s="1141"/>
      <c r="E78" s="273"/>
    </row>
    <row r="79" spans="1:5" s="78" customFormat="1" ht="14.25" customHeight="1">
      <c r="A79" s="739"/>
      <c r="B79" s="284"/>
      <c r="C79" s="281" t="s">
        <v>1559</v>
      </c>
      <c r="D79" s="1140"/>
      <c r="E79" s="273"/>
    </row>
    <row r="80" spans="1:5" s="78" customFormat="1" ht="14.25" customHeight="1" thickBot="1">
      <c r="A80" s="739"/>
      <c r="B80" s="284"/>
      <c r="C80" s="282" t="s">
        <v>1560</v>
      </c>
      <c r="D80" s="1141"/>
      <c r="E80" s="273"/>
    </row>
    <row r="81" spans="1:5" s="78" customFormat="1" ht="14.25" customHeight="1">
      <c r="A81" s="739"/>
      <c r="B81" s="284"/>
      <c r="C81" s="281" t="s">
        <v>1561</v>
      </c>
      <c r="D81" s="1140"/>
      <c r="E81" s="273"/>
    </row>
    <row r="82" spans="1:5" s="78" customFormat="1" ht="14.25" customHeight="1" thickBot="1">
      <c r="A82" s="739"/>
      <c r="B82" s="284"/>
      <c r="C82" s="282" t="s">
        <v>1562</v>
      </c>
      <c r="D82" s="1141"/>
      <c r="E82" s="273"/>
    </row>
    <row r="83" spans="1:5" s="78" customFormat="1" ht="14.25" customHeight="1">
      <c r="A83" s="739"/>
      <c r="B83" s="284"/>
      <c r="C83" s="281" t="s">
        <v>1563</v>
      </c>
      <c r="D83" s="1140"/>
      <c r="E83" s="273"/>
    </row>
    <row r="84" spans="1:5" s="78" customFormat="1" ht="14.25" customHeight="1" thickBot="1">
      <c r="A84" s="739"/>
      <c r="B84" s="284"/>
      <c r="C84" s="282" t="s">
        <v>1564</v>
      </c>
      <c r="D84" s="1141"/>
      <c r="E84" s="273"/>
    </row>
    <row r="85" spans="1:5" s="78" customFormat="1" ht="14.25" customHeight="1">
      <c r="A85" s="739"/>
      <c r="B85" s="284"/>
      <c r="C85" s="281" t="s">
        <v>1565</v>
      </c>
      <c r="D85" s="1140"/>
      <c r="E85" s="273"/>
    </row>
    <row r="86" spans="1:5" s="78" customFormat="1" ht="14.25" customHeight="1" thickBot="1">
      <c r="A86" s="739"/>
      <c r="B86" s="282"/>
      <c r="C86" s="282" t="s">
        <v>1566</v>
      </c>
      <c r="D86" s="1141"/>
      <c r="E86" s="273"/>
    </row>
    <row r="87" spans="1:5" s="78" customFormat="1" ht="14.25" customHeight="1">
      <c r="A87" s="739"/>
      <c r="B87" s="281" t="s">
        <v>1567</v>
      </c>
      <c r="C87" s="281" t="s">
        <v>1568</v>
      </c>
      <c r="D87" s="1140"/>
      <c r="E87" s="273"/>
    </row>
    <row r="88" spans="1:5" s="78" customFormat="1" ht="14.25" customHeight="1" thickBot="1">
      <c r="A88" s="739"/>
      <c r="B88" s="284" t="s">
        <v>1569</v>
      </c>
      <c r="C88" s="282" t="s">
        <v>1570</v>
      </c>
      <c r="D88" s="1141"/>
      <c r="E88" s="273"/>
    </row>
    <row r="89" spans="1:5" s="78" customFormat="1" ht="14.25" customHeight="1">
      <c r="A89" s="739"/>
      <c r="B89" s="284"/>
      <c r="C89" s="281" t="s">
        <v>1571</v>
      </c>
      <c r="D89" s="1140"/>
      <c r="E89" s="273"/>
    </row>
    <row r="90" spans="1:5" s="78" customFormat="1" ht="14.25" customHeight="1" thickBot="1">
      <c r="A90" s="739"/>
      <c r="B90" s="284"/>
      <c r="C90" s="282" t="s">
        <v>1572</v>
      </c>
      <c r="D90" s="1141"/>
      <c r="E90" s="273"/>
    </row>
    <row r="91" spans="1:5" s="78" customFormat="1" ht="14.25" customHeight="1">
      <c r="A91" s="739"/>
      <c r="B91" s="284"/>
      <c r="C91" s="281" t="s">
        <v>1573</v>
      </c>
      <c r="D91" s="1140" t="s">
        <v>1574</v>
      </c>
      <c r="E91" s="273"/>
    </row>
    <row r="92" spans="1:5" s="78" customFormat="1" ht="14.25" customHeight="1" thickBot="1">
      <c r="A92" s="739"/>
      <c r="B92" s="284"/>
      <c r="C92" s="282" t="s">
        <v>1575</v>
      </c>
      <c r="D92" s="1141"/>
      <c r="E92" s="273"/>
    </row>
    <row r="93" spans="1:5" s="78" customFormat="1" ht="14.25" customHeight="1">
      <c r="A93" s="739"/>
      <c r="B93" s="284"/>
      <c r="C93" s="281" t="s">
        <v>1576</v>
      </c>
      <c r="D93" s="1140"/>
      <c r="E93" s="273"/>
    </row>
    <row r="94" spans="1:5" s="78" customFormat="1" ht="14.25" customHeight="1" thickBot="1">
      <c r="A94" s="738"/>
      <c r="B94" s="282"/>
      <c r="C94" s="282" t="s">
        <v>1577</v>
      </c>
      <c r="D94" s="1141"/>
      <c r="E94" s="273"/>
    </row>
    <row r="95" spans="1:5" s="78" customFormat="1" ht="14.25" customHeight="1">
      <c r="A95" s="280" t="s">
        <v>1578</v>
      </c>
      <c r="B95" s="281" t="s">
        <v>1579</v>
      </c>
      <c r="C95" s="1138"/>
      <c r="D95" s="1140"/>
      <c r="E95" s="273"/>
    </row>
    <row r="96" spans="1:5" s="78" customFormat="1" ht="14.25" customHeight="1" thickBot="1">
      <c r="A96" s="739" t="s">
        <v>1580</v>
      </c>
      <c r="B96" s="282" t="s">
        <v>1581</v>
      </c>
      <c r="C96" s="1139"/>
      <c r="D96" s="1141"/>
      <c r="E96" s="273"/>
    </row>
    <row r="97" spans="1:5" s="78" customFormat="1" ht="14.25" customHeight="1">
      <c r="A97" s="739"/>
      <c r="B97" s="281" t="s">
        <v>1582</v>
      </c>
      <c r="C97" s="1138"/>
      <c r="D97" s="1140"/>
      <c r="E97" s="273"/>
    </row>
    <row r="98" spans="1:5" s="78" customFormat="1" ht="14.25" customHeight="1" thickBot="1">
      <c r="A98" s="739"/>
      <c r="B98" s="282" t="s">
        <v>1583</v>
      </c>
      <c r="C98" s="1139"/>
      <c r="D98" s="1141"/>
      <c r="E98" s="273"/>
    </row>
    <row r="99" spans="1:5" s="78" customFormat="1" ht="14.25" customHeight="1">
      <c r="A99" s="739"/>
      <c r="B99" s="281" t="s">
        <v>1584</v>
      </c>
      <c r="C99" s="1138"/>
      <c r="D99" s="1140"/>
      <c r="E99" s="273"/>
    </row>
    <row r="100" spans="1:5" s="78" customFormat="1" ht="14.25" customHeight="1" thickBot="1">
      <c r="A100" s="739"/>
      <c r="B100" s="282" t="s">
        <v>1585</v>
      </c>
      <c r="C100" s="1139"/>
      <c r="D100" s="1141"/>
      <c r="E100" s="273"/>
    </row>
    <row r="101" spans="1:5" s="78" customFormat="1" ht="14.25" customHeight="1">
      <c r="A101" s="739"/>
      <c r="B101" s="281" t="s">
        <v>1586</v>
      </c>
      <c r="C101" s="1138"/>
      <c r="D101" s="1140"/>
      <c r="E101" s="273"/>
    </row>
    <row r="102" spans="1:5" s="78" customFormat="1" ht="14.25" customHeight="1" thickBot="1">
      <c r="A102" s="739"/>
      <c r="B102" s="282" t="s">
        <v>1587</v>
      </c>
      <c r="C102" s="1139"/>
      <c r="D102" s="1141"/>
      <c r="E102" s="273"/>
    </row>
    <row r="103" spans="1:5" s="78" customFormat="1" ht="14.25" customHeight="1">
      <c r="A103" s="739"/>
      <c r="B103" s="281" t="s">
        <v>1588</v>
      </c>
      <c r="C103" s="1138"/>
      <c r="D103" s="1140"/>
      <c r="E103" s="273"/>
    </row>
    <row r="104" spans="1:5" s="78" customFormat="1" ht="14.25" customHeight="1" thickBot="1">
      <c r="A104" s="739"/>
      <c r="B104" s="282" t="s">
        <v>1589</v>
      </c>
      <c r="C104" s="1139"/>
      <c r="D104" s="1141"/>
      <c r="E104" s="273"/>
    </row>
    <row r="105" spans="1:5" s="78" customFormat="1" ht="14.25" customHeight="1">
      <c r="A105" s="739"/>
      <c r="B105" s="281" t="s">
        <v>1590</v>
      </c>
      <c r="C105" s="1138"/>
      <c r="D105" s="1140"/>
      <c r="E105" s="273"/>
    </row>
    <row r="106" spans="1:5" s="78" customFormat="1" ht="14.25" customHeight="1" thickBot="1">
      <c r="A106" s="739"/>
      <c r="B106" s="282" t="s">
        <v>1591</v>
      </c>
      <c r="C106" s="1139"/>
      <c r="D106" s="1141"/>
      <c r="E106" s="273"/>
    </row>
    <row r="107" spans="1:5" s="78" customFormat="1" ht="14.25" customHeight="1">
      <c r="A107" s="739"/>
      <c r="B107" s="281" t="s">
        <v>1592</v>
      </c>
      <c r="C107" s="1138"/>
      <c r="D107" s="1140"/>
      <c r="E107" s="273"/>
    </row>
    <row r="108" spans="1:5" s="78" customFormat="1" ht="14.25" customHeight="1" thickBot="1">
      <c r="A108" s="739"/>
      <c r="B108" s="282" t="s">
        <v>1593</v>
      </c>
      <c r="C108" s="1139"/>
      <c r="D108" s="1141"/>
      <c r="E108" s="273"/>
    </row>
    <row r="109" spans="1:5" s="78" customFormat="1" ht="14.25" customHeight="1">
      <c r="A109" s="739"/>
      <c r="B109" s="281" t="s">
        <v>1594</v>
      </c>
      <c r="C109" s="1138"/>
      <c r="D109" s="1140" t="s">
        <v>1595</v>
      </c>
      <c r="E109" s="273"/>
    </row>
    <row r="110" spans="1:5" s="78" customFormat="1" ht="14.25" customHeight="1" thickBot="1">
      <c r="A110" s="739"/>
      <c r="B110" s="282" t="s">
        <v>1596</v>
      </c>
      <c r="C110" s="1139"/>
      <c r="D110" s="1141"/>
      <c r="E110" s="273"/>
    </row>
    <row r="111" spans="1:5" s="78" customFormat="1" ht="14.25" customHeight="1">
      <c r="A111" s="739"/>
      <c r="B111" s="281" t="s">
        <v>1597</v>
      </c>
      <c r="C111" s="1138"/>
      <c r="D111" s="1140" t="s">
        <v>1598</v>
      </c>
      <c r="E111" s="273"/>
    </row>
    <row r="112" spans="1:5" s="78" customFormat="1" ht="14.25" customHeight="1" thickBot="1">
      <c r="A112" s="739"/>
      <c r="B112" s="282" t="s">
        <v>1599</v>
      </c>
      <c r="C112" s="1139"/>
      <c r="D112" s="1141"/>
      <c r="E112" s="273"/>
    </row>
    <row r="113" spans="1:5" s="78" customFormat="1" ht="14.25" customHeight="1">
      <c r="A113" s="739"/>
      <c r="B113" s="281" t="s">
        <v>1600</v>
      </c>
      <c r="C113" s="1138"/>
      <c r="D113" s="1140" t="s">
        <v>1601</v>
      </c>
      <c r="E113" s="273"/>
    </row>
    <row r="114" spans="1:5" s="78" customFormat="1" ht="14.25" customHeight="1" thickBot="1">
      <c r="A114" s="739"/>
      <c r="B114" s="282" t="s">
        <v>1602</v>
      </c>
      <c r="C114" s="1139"/>
      <c r="D114" s="1141"/>
      <c r="E114" s="273"/>
    </row>
    <row r="115" spans="1:5" s="78" customFormat="1" ht="14.25" customHeight="1">
      <c r="A115" s="739"/>
      <c r="B115" s="281" t="s">
        <v>1603</v>
      </c>
      <c r="C115" s="1138"/>
      <c r="D115" s="1140"/>
      <c r="E115" s="273"/>
    </row>
    <row r="116" spans="1:5" s="78" customFormat="1" ht="14.25" customHeight="1" thickBot="1">
      <c r="A116" s="738"/>
      <c r="B116" s="282" t="s">
        <v>1604</v>
      </c>
      <c r="C116" s="1139"/>
      <c r="D116" s="1141"/>
      <c r="E116" s="273"/>
    </row>
    <row r="117" spans="1:5" s="78" customFormat="1" ht="14.25" customHeight="1">
      <c r="A117" s="739"/>
      <c r="B117" s="281" t="s">
        <v>1605</v>
      </c>
      <c r="C117" s="1138"/>
      <c r="D117" s="1140" t="s">
        <v>1606</v>
      </c>
      <c r="E117" s="273"/>
    </row>
    <row r="118" spans="1:5" s="78" customFormat="1" ht="14.25" customHeight="1">
      <c r="A118" s="280" t="s">
        <v>1607</v>
      </c>
      <c r="B118" s="284" t="s">
        <v>1608</v>
      </c>
      <c r="C118" s="1149"/>
      <c r="D118" s="1150"/>
      <c r="E118" s="273"/>
    </row>
    <row r="119" spans="1:5" s="78" customFormat="1" ht="14.25" customHeight="1">
      <c r="A119" s="739" t="s">
        <v>1609</v>
      </c>
      <c r="B119" s="284"/>
      <c r="C119" s="1149"/>
      <c r="D119" s="1150"/>
      <c r="E119" s="273"/>
    </row>
    <row r="120" spans="1:5" s="78" customFormat="1" ht="14.25" customHeight="1">
      <c r="A120" s="739"/>
      <c r="B120" s="284"/>
      <c r="C120" s="1149"/>
      <c r="D120" s="1150"/>
      <c r="E120" s="273"/>
    </row>
    <row r="121" spans="1:5" s="78" customFormat="1" ht="14.25" customHeight="1" thickBot="1">
      <c r="A121" s="739"/>
      <c r="B121" s="282"/>
      <c r="C121" s="1139"/>
      <c r="D121" s="1141"/>
      <c r="E121" s="273"/>
    </row>
    <row r="122" spans="1:5" s="78" customFormat="1" ht="14.25" customHeight="1">
      <c r="A122" s="739"/>
      <c r="B122" s="281" t="s">
        <v>1610</v>
      </c>
      <c r="C122" s="1138"/>
      <c r="D122" s="1140"/>
      <c r="E122" s="273"/>
    </row>
    <row r="123" spans="1:5" s="78" customFormat="1" ht="14.25" customHeight="1" thickBot="1">
      <c r="A123" s="739"/>
      <c r="B123" s="282" t="s">
        <v>1611</v>
      </c>
      <c r="C123" s="1139"/>
      <c r="D123" s="1141"/>
      <c r="E123" s="273"/>
    </row>
    <row r="124" spans="1:5" s="78" customFormat="1" ht="14.25" customHeight="1">
      <c r="A124" s="739"/>
      <c r="B124" s="281" t="s">
        <v>1612</v>
      </c>
      <c r="C124" s="1138"/>
      <c r="D124" s="1140"/>
      <c r="E124" s="273"/>
    </row>
    <row r="125" spans="1:5" s="78" customFormat="1" ht="14.25" customHeight="1" thickBot="1">
      <c r="A125" s="739"/>
      <c r="B125" s="282" t="s">
        <v>1613</v>
      </c>
      <c r="C125" s="1139"/>
      <c r="D125" s="1141"/>
      <c r="E125" s="273"/>
    </row>
    <row r="126" spans="1:5" s="78" customFormat="1" ht="14.25" customHeight="1">
      <c r="A126" s="739"/>
      <c r="B126" s="281" t="s">
        <v>1614</v>
      </c>
      <c r="C126" s="1138"/>
      <c r="D126" s="1140" t="s">
        <v>1615</v>
      </c>
      <c r="E126" s="273"/>
    </row>
    <row r="127" spans="1:5" s="78" customFormat="1" ht="14.25" customHeight="1" thickBot="1">
      <c r="A127" s="739"/>
      <c r="B127" s="282" t="s">
        <v>1616</v>
      </c>
      <c r="C127" s="1139"/>
      <c r="D127" s="1141"/>
      <c r="E127" s="273"/>
    </row>
    <row r="128" spans="1:5" s="78" customFormat="1" ht="14.25" customHeight="1">
      <c r="A128" s="739"/>
      <c r="B128" s="281" t="s">
        <v>1617</v>
      </c>
      <c r="C128" s="1138"/>
      <c r="D128" s="1140"/>
      <c r="E128" s="273"/>
    </row>
    <row r="129" spans="1:5" s="78" customFormat="1" ht="14.25" customHeight="1" thickBot="1">
      <c r="A129" s="738"/>
      <c r="B129" s="282" t="s">
        <v>1618</v>
      </c>
      <c r="C129" s="1139"/>
      <c r="D129" s="1141"/>
      <c r="E129" s="273"/>
    </row>
    <row r="130" spans="1:5" s="78" customFormat="1" ht="14.25" customHeight="1">
      <c r="A130" s="280" t="s">
        <v>1619</v>
      </c>
      <c r="B130" s="281" t="s">
        <v>1620</v>
      </c>
      <c r="C130" s="1138"/>
      <c r="D130" s="1140" t="s">
        <v>1621</v>
      </c>
      <c r="E130" s="273"/>
    </row>
    <row r="131" spans="1:5" s="78" customFormat="1" ht="14.25" customHeight="1" thickBot="1">
      <c r="A131" s="739" t="s">
        <v>1622</v>
      </c>
      <c r="B131" s="282" t="s">
        <v>1623</v>
      </c>
      <c r="C131" s="1139"/>
      <c r="D131" s="1141"/>
      <c r="E131" s="273"/>
    </row>
    <row r="132" spans="1:5" s="78" customFormat="1" ht="14.25" customHeight="1">
      <c r="A132" s="739"/>
      <c r="B132" s="281" t="s">
        <v>1624</v>
      </c>
      <c r="C132" s="1138"/>
      <c r="D132" s="1140"/>
      <c r="E132" s="273"/>
    </row>
    <row r="133" spans="1:5" s="78" customFormat="1" ht="14.25" customHeight="1" thickBot="1">
      <c r="A133" s="739"/>
      <c r="B133" s="282" t="s">
        <v>1625</v>
      </c>
      <c r="C133" s="1139"/>
      <c r="D133" s="1141"/>
      <c r="E133" s="273"/>
    </row>
    <row r="134" spans="1:5" s="78" customFormat="1" ht="14.25" customHeight="1">
      <c r="A134" s="739"/>
      <c r="B134" s="281" t="s">
        <v>1626</v>
      </c>
      <c r="C134" s="1138"/>
      <c r="D134" s="1140"/>
      <c r="E134" s="273"/>
    </row>
    <row r="135" spans="1:5" s="78" customFormat="1" ht="14.25" customHeight="1" thickBot="1">
      <c r="A135" s="739"/>
      <c r="B135" s="282" t="s">
        <v>1627</v>
      </c>
      <c r="C135" s="1139"/>
      <c r="D135" s="1141"/>
      <c r="E135" s="273"/>
    </row>
    <row r="136" spans="1:5" s="78" customFormat="1" ht="14.25" customHeight="1">
      <c r="A136" s="739"/>
      <c r="B136" s="281" t="s">
        <v>1628</v>
      </c>
      <c r="C136" s="1138"/>
      <c r="D136" s="1140"/>
      <c r="E136" s="273"/>
    </row>
    <row r="137" spans="1:5" s="78" customFormat="1" ht="14.25" customHeight="1" thickBot="1">
      <c r="A137" s="739"/>
      <c r="B137" s="282" t="s">
        <v>1629</v>
      </c>
      <c r="C137" s="1139"/>
      <c r="D137" s="1141"/>
      <c r="E137" s="273"/>
    </row>
    <row r="138" spans="1:5" s="78" customFormat="1" ht="14.25" customHeight="1">
      <c r="A138" s="739"/>
      <c r="B138" s="281" t="s">
        <v>1630</v>
      </c>
      <c r="C138" s="281" t="s">
        <v>1631</v>
      </c>
      <c r="D138" s="1140"/>
      <c r="E138" s="273"/>
    </row>
    <row r="139" spans="1:5" s="78" customFormat="1" ht="14.25" customHeight="1" thickBot="1">
      <c r="A139" s="739"/>
      <c r="B139" s="284" t="s">
        <v>1632</v>
      </c>
      <c r="C139" s="282" t="s">
        <v>1633</v>
      </c>
      <c r="D139" s="1141"/>
      <c r="E139" s="273"/>
    </row>
    <row r="140" spans="1:5" s="78" customFormat="1" ht="14.25" customHeight="1">
      <c r="A140" s="739"/>
      <c r="B140" s="284"/>
      <c r="C140" s="281" t="s">
        <v>1634</v>
      </c>
      <c r="D140" s="1140" t="s">
        <v>1635</v>
      </c>
      <c r="E140" s="273"/>
    </row>
    <row r="141" spans="1:5" s="78" customFormat="1" ht="14.25" customHeight="1" thickBot="1">
      <c r="A141" s="739"/>
      <c r="B141" s="284"/>
      <c r="C141" s="282" t="s">
        <v>1636</v>
      </c>
      <c r="D141" s="1141"/>
      <c r="E141" s="273"/>
    </row>
    <row r="142" spans="1:5" s="78" customFormat="1" ht="14.25" customHeight="1">
      <c r="A142" s="739"/>
      <c r="B142" s="284"/>
      <c r="C142" s="281" t="s">
        <v>1637</v>
      </c>
      <c r="D142" s="1140"/>
      <c r="E142" s="273"/>
    </row>
    <row r="143" spans="1:5" s="78" customFormat="1" ht="14.25" customHeight="1" thickBot="1">
      <c r="A143" s="739"/>
      <c r="B143" s="284"/>
      <c r="C143" s="282" t="s">
        <v>1638</v>
      </c>
      <c r="D143" s="1141"/>
      <c r="E143" s="273"/>
    </row>
    <row r="144" spans="1:5" s="78" customFormat="1" ht="14.25" customHeight="1">
      <c r="A144" s="739"/>
      <c r="B144" s="284"/>
      <c r="C144" s="281" t="s">
        <v>1639</v>
      </c>
      <c r="D144" s="1140"/>
      <c r="E144" s="273"/>
    </row>
    <row r="145" spans="1:5" s="78" customFormat="1" ht="14.25" customHeight="1" thickBot="1">
      <c r="A145" s="739"/>
      <c r="B145" s="284"/>
      <c r="C145" s="282" t="s">
        <v>1640</v>
      </c>
      <c r="D145" s="1141"/>
      <c r="E145" s="273"/>
    </row>
    <row r="146" spans="1:5" s="78" customFormat="1" ht="14.25" customHeight="1">
      <c r="A146" s="739"/>
      <c r="B146" s="284"/>
      <c r="C146" s="281" t="s">
        <v>1641</v>
      </c>
      <c r="D146" s="1140"/>
      <c r="E146" s="273"/>
    </row>
    <row r="147" spans="1:5" s="78" customFormat="1" ht="14.25" customHeight="1" thickBot="1">
      <c r="A147" s="739"/>
      <c r="B147" s="282"/>
      <c r="C147" s="282" t="s">
        <v>1642</v>
      </c>
      <c r="D147" s="1141"/>
      <c r="E147" s="273"/>
    </row>
    <row r="148" spans="1:5" s="78" customFormat="1" ht="14.25" customHeight="1">
      <c r="A148" s="739"/>
      <c r="B148" s="281" t="s">
        <v>1643</v>
      </c>
      <c r="C148" s="1138"/>
      <c r="D148" s="1140"/>
      <c r="E148" s="273"/>
    </row>
    <row r="149" spans="1:5" s="78" customFormat="1" ht="14.25" customHeight="1" thickBot="1">
      <c r="A149" s="739"/>
      <c r="B149" s="282" t="s">
        <v>1644</v>
      </c>
      <c r="C149" s="1139"/>
      <c r="D149" s="1141"/>
      <c r="E149" s="273"/>
    </row>
    <row r="150" spans="1:5" s="78" customFormat="1" ht="14.25" customHeight="1">
      <c r="A150" s="739"/>
      <c r="B150" s="281" t="s">
        <v>1645</v>
      </c>
      <c r="C150" s="1138"/>
      <c r="D150" s="1140"/>
      <c r="E150" s="273"/>
    </row>
    <row r="151" spans="1:5" s="78" customFormat="1" ht="14.25" customHeight="1" thickBot="1">
      <c r="A151" s="739"/>
      <c r="B151" s="282" t="s">
        <v>1646</v>
      </c>
      <c r="C151" s="1139"/>
      <c r="D151" s="1141"/>
      <c r="E151" s="273"/>
    </row>
    <row r="152" spans="1:5" s="78" customFormat="1" ht="14.25" customHeight="1">
      <c r="A152" s="739"/>
      <c r="B152" s="281" t="s">
        <v>1647</v>
      </c>
      <c r="C152" s="1138"/>
      <c r="D152" s="1140" t="s">
        <v>1648</v>
      </c>
      <c r="E152" s="273"/>
    </row>
    <row r="153" spans="1:5" s="78" customFormat="1" ht="14.25" customHeight="1" thickBot="1">
      <c r="A153" s="739"/>
      <c r="B153" s="282" t="s">
        <v>1649</v>
      </c>
      <c r="C153" s="1139"/>
      <c r="D153" s="1141"/>
      <c r="E153" s="273"/>
    </row>
    <row r="154" spans="1:5" s="78" customFormat="1" ht="14.25" customHeight="1">
      <c r="A154" s="739"/>
      <c r="B154" s="281" t="s">
        <v>1650</v>
      </c>
      <c r="C154" s="1138"/>
      <c r="D154" s="1140"/>
      <c r="E154" s="273"/>
    </row>
    <row r="155" spans="1:5" s="78" customFormat="1" ht="14.25" customHeight="1" thickBot="1">
      <c r="A155" s="739"/>
      <c r="B155" s="282" t="s">
        <v>1651</v>
      </c>
      <c r="C155" s="1139"/>
      <c r="D155" s="1141"/>
      <c r="E155" s="273"/>
    </row>
    <row r="156" spans="1:5" s="78" customFormat="1" ht="14.25" customHeight="1">
      <c r="A156" s="739"/>
      <c r="B156" s="281" t="s">
        <v>1652</v>
      </c>
      <c r="C156" s="1138"/>
      <c r="D156" s="1140"/>
      <c r="E156" s="273"/>
    </row>
    <row r="157" spans="1:5" s="78" customFormat="1" ht="14.25" customHeight="1" thickBot="1">
      <c r="A157" s="739"/>
      <c r="B157" s="282" t="s">
        <v>1653</v>
      </c>
      <c r="C157" s="1139"/>
      <c r="D157" s="1141"/>
      <c r="E157" s="273"/>
    </row>
    <row r="158" spans="1:5" s="78" customFormat="1" ht="14.25" customHeight="1">
      <c r="A158" s="739"/>
      <c r="B158" s="281" t="s">
        <v>1654</v>
      </c>
      <c r="C158" s="1138"/>
      <c r="D158" s="1140"/>
      <c r="E158" s="273"/>
    </row>
    <row r="159" spans="1:5" s="78" customFormat="1" ht="14.25" customHeight="1" thickBot="1">
      <c r="A159" s="739"/>
      <c r="B159" s="282" t="s">
        <v>1655</v>
      </c>
      <c r="C159" s="1139"/>
      <c r="D159" s="1141"/>
      <c r="E159" s="273"/>
    </row>
    <row r="160" spans="1:5" s="78" customFormat="1" ht="14.25" customHeight="1">
      <c r="A160" s="739"/>
      <c r="B160" s="281" t="s">
        <v>1656</v>
      </c>
      <c r="C160" s="1138"/>
      <c r="D160" s="1140" t="s">
        <v>1657</v>
      </c>
      <c r="E160" s="273"/>
    </row>
    <row r="161" spans="1:5" s="78" customFormat="1" ht="14.25" customHeight="1" thickBot="1">
      <c r="A161" s="739"/>
      <c r="B161" s="282" t="s">
        <v>1658</v>
      </c>
      <c r="C161" s="1139"/>
      <c r="D161" s="1141"/>
      <c r="E161" s="273"/>
    </row>
    <row r="162" spans="1:5" s="78" customFormat="1" ht="14.25" customHeight="1">
      <c r="A162" s="739"/>
      <c r="B162" s="281" t="s">
        <v>1659</v>
      </c>
      <c r="C162" s="1138"/>
      <c r="D162" s="1140"/>
      <c r="E162" s="273"/>
    </row>
    <row r="163" spans="1:5" s="78" customFormat="1" ht="14.25" customHeight="1" thickBot="1">
      <c r="A163" s="739"/>
      <c r="B163" s="282" t="s">
        <v>1660</v>
      </c>
      <c r="C163" s="1139"/>
      <c r="D163" s="1141"/>
      <c r="E163" s="273"/>
    </row>
    <row r="164" spans="1:5" s="78" customFormat="1" ht="14.25" customHeight="1">
      <c r="A164" s="739"/>
      <c r="B164" s="281" t="s">
        <v>1661</v>
      </c>
      <c r="C164" s="1138"/>
      <c r="D164" s="1140"/>
      <c r="E164" s="273"/>
    </row>
    <row r="165" spans="1:5" s="78" customFormat="1" ht="14.25" customHeight="1" thickBot="1">
      <c r="A165" s="739"/>
      <c r="B165" s="282" t="s">
        <v>1662</v>
      </c>
      <c r="C165" s="1139"/>
      <c r="D165" s="1141"/>
      <c r="E165" s="273"/>
    </row>
    <row r="166" spans="1:5" s="78" customFormat="1" ht="14.25" customHeight="1">
      <c r="A166" s="739"/>
      <c r="B166" s="281" t="s">
        <v>1663</v>
      </c>
      <c r="C166" s="1138"/>
      <c r="D166" s="1140" t="s">
        <v>1664</v>
      </c>
      <c r="E166" s="273"/>
    </row>
    <row r="167" spans="1:5" s="78" customFormat="1" ht="14.25" customHeight="1" thickBot="1">
      <c r="A167" s="738"/>
      <c r="B167" s="282" t="s">
        <v>1665</v>
      </c>
      <c r="C167" s="1139"/>
      <c r="D167" s="1141"/>
      <c r="E167" s="273"/>
    </row>
    <row r="168" spans="1:5" s="78" customFormat="1" ht="14.25" customHeight="1">
      <c r="A168" s="280" t="s">
        <v>1666</v>
      </c>
      <c r="B168" s="281" t="s">
        <v>1667</v>
      </c>
      <c r="C168" s="1138"/>
      <c r="D168" s="1140"/>
      <c r="E168" s="273"/>
    </row>
    <row r="169" spans="1:5" s="78" customFormat="1" ht="14.25" customHeight="1" thickBot="1">
      <c r="A169" s="739" t="s">
        <v>1668</v>
      </c>
      <c r="B169" s="282" t="s">
        <v>1669</v>
      </c>
      <c r="C169" s="1139"/>
      <c r="D169" s="1141"/>
      <c r="E169" s="273"/>
    </row>
    <row r="170" spans="1:5" s="78" customFormat="1" ht="14.25" customHeight="1">
      <c r="A170" s="739"/>
      <c r="B170" s="281" t="s">
        <v>1670</v>
      </c>
      <c r="C170" s="1138"/>
      <c r="D170" s="1140" t="s">
        <v>1671</v>
      </c>
      <c r="E170" s="273"/>
    </row>
    <row r="171" spans="1:5" s="78" customFormat="1" ht="14.25" customHeight="1" thickBot="1">
      <c r="A171" s="739"/>
      <c r="B171" s="282" t="s">
        <v>1672</v>
      </c>
      <c r="C171" s="1139"/>
      <c r="D171" s="1141"/>
      <c r="E171" s="273"/>
    </row>
    <row r="172" spans="1:5" s="78" customFormat="1" ht="14.25" customHeight="1">
      <c r="A172" s="739"/>
      <c r="B172" s="281" t="s">
        <v>1673</v>
      </c>
      <c r="C172" s="1138"/>
      <c r="D172" s="1140"/>
      <c r="E172" s="273"/>
    </row>
    <row r="173" spans="1:5" s="78" customFormat="1" ht="14.25" customHeight="1" thickBot="1">
      <c r="A173" s="739"/>
      <c r="B173" s="282" t="s">
        <v>1674</v>
      </c>
      <c r="C173" s="1139"/>
      <c r="D173" s="1141"/>
      <c r="E173" s="273"/>
    </row>
    <row r="174" spans="1:5" s="78" customFormat="1" ht="14.25" customHeight="1">
      <c r="A174" s="739"/>
      <c r="B174" s="281" t="s">
        <v>1675</v>
      </c>
      <c r="C174" s="1138"/>
      <c r="D174" s="1140"/>
      <c r="E174" s="273"/>
    </row>
    <row r="175" spans="1:5" s="78" customFormat="1" ht="14.25" customHeight="1" thickBot="1">
      <c r="A175" s="739"/>
      <c r="B175" s="282" t="s">
        <v>1676</v>
      </c>
      <c r="C175" s="1139"/>
      <c r="D175" s="1141"/>
      <c r="E175" s="273"/>
    </row>
    <row r="176" spans="1:5" s="78" customFormat="1" ht="14.25" customHeight="1">
      <c r="A176" s="739"/>
      <c r="B176" s="281" t="s">
        <v>1677</v>
      </c>
      <c r="C176" s="1138"/>
      <c r="D176" s="1140"/>
      <c r="E176" s="273"/>
    </row>
    <row r="177" spans="1:5" s="78" customFormat="1" ht="14.25" customHeight="1" thickBot="1">
      <c r="A177" s="739"/>
      <c r="B177" s="282" t="s">
        <v>1678</v>
      </c>
      <c r="C177" s="1139"/>
      <c r="D177" s="1141"/>
      <c r="E177" s="273"/>
    </row>
    <row r="178" spans="1:5" s="78" customFormat="1" ht="14.25" customHeight="1">
      <c r="A178" s="739"/>
      <c r="B178" s="281" t="s">
        <v>1679</v>
      </c>
      <c r="C178" s="1138"/>
      <c r="D178" s="1140"/>
      <c r="E178" s="273"/>
    </row>
    <row r="179" spans="1:5" s="78" customFormat="1" ht="14.25" customHeight="1" thickBot="1">
      <c r="A179" s="739"/>
      <c r="B179" s="282" t="s">
        <v>1680</v>
      </c>
      <c r="C179" s="1139"/>
      <c r="D179" s="1141"/>
      <c r="E179" s="273"/>
    </row>
    <row r="180" spans="1:5" s="78" customFormat="1" ht="14.25" customHeight="1">
      <c r="A180" s="739"/>
      <c r="B180" s="281" t="s">
        <v>1681</v>
      </c>
      <c r="C180" s="1138"/>
      <c r="D180" s="1140"/>
      <c r="E180" s="273"/>
    </row>
    <row r="181" spans="1:5" s="78" customFormat="1" ht="14.25" customHeight="1" thickBot="1">
      <c r="A181" s="739"/>
      <c r="B181" s="282" t="s">
        <v>1682</v>
      </c>
      <c r="C181" s="1139"/>
      <c r="D181" s="1141"/>
      <c r="E181" s="273"/>
    </row>
    <row r="182" spans="1:5" s="78" customFormat="1" ht="14.25" customHeight="1">
      <c r="A182" s="739"/>
      <c r="B182" s="281" t="s">
        <v>1683</v>
      </c>
      <c r="C182" s="1151"/>
      <c r="D182" s="1140" t="s">
        <v>1684</v>
      </c>
      <c r="E182" s="273"/>
    </row>
    <row r="183" spans="1:5" s="78" customFormat="1" ht="14.25" customHeight="1" thickBot="1">
      <c r="A183" s="739"/>
      <c r="B183" s="282" t="s">
        <v>1685</v>
      </c>
      <c r="C183" s="1152"/>
      <c r="D183" s="1141"/>
      <c r="E183" s="273"/>
    </row>
    <row r="184" spans="1:5" s="78" customFormat="1" ht="14.25" customHeight="1">
      <c r="A184" s="739"/>
      <c r="B184" s="281" t="s">
        <v>1686</v>
      </c>
      <c r="C184" s="1138"/>
      <c r="D184" s="1140"/>
      <c r="E184" s="273"/>
    </row>
    <row r="185" spans="1:5" s="78" customFormat="1" ht="14.25" customHeight="1" thickBot="1">
      <c r="A185" s="739"/>
      <c r="B185" s="282" t="s">
        <v>1687</v>
      </c>
      <c r="C185" s="1139"/>
      <c r="D185" s="1141"/>
      <c r="E185" s="273"/>
    </row>
    <row r="186" spans="1:5" s="78" customFormat="1" ht="14.25" customHeight="1">
      <c r="A186" s="739"/>
      <c r="B186" s="281" t="s">
        <v>1688</v>
      </c>
      <c r="C186" s="1138"/>
      <c r="D186" s="1140"/>
      <c r="E186" s="273"/>
    </row>
    <row r="187" spans="1:5" s="78" customFormat="1" ht="14.25" customHeight="1" thickBot="1">
      <c r="A187" s="739"/>
      <c r="B187" s="282" t="s">
        <v>1689</v>
      </c>
      <c r="C187" s="1139"/>
      <c r="D187" s="1141"/>
      <c r="E187" s="273"/>
    </row>
    <row r="188" spans="1:5" s="78" customFormat="1" ht="14.25" customHeight="1">
      <c r="A188" s="739"/>
      <c r="B188" s="281" t="s">
        <v>1690</v>
      </c>
      <c r="C188" s="1138"/>
      <c r="D188" s="1140"/>
      <c r="E188" s="273"/>
    </row>
    <row r="189" spans="1:5" s="78" customFormat="1" ht="14.25" customHeight="1" thickBot="1">
      <c r="A189" s="739"/>
      <c r="B189" s="282" t="s">
        <v>1691</v>
      </c>
      <c r="C189" s="1139"/>
      <c r="D189" s="1141"/>
      <c r="E189" s="273"/>
    </row>
    <row r="190" spans="1:5" s="78" customFormat="1" ht="14.25" customHeight="1">
      <c r="A190" s="739"/>
      <c r="B190" s="281" t="s">
        <v>1692</v>
      </c>
      <c r="C190" s="1138"/>
      <c r="D190" s="1140"/>
      <c r="E190" s="273"/>
    </row>
    <row r="191" spans="1:5" s="78" customFormat="1" ht="14.25" customHeight="1" thickBot="1">
      <c r="A191" s="739"/>
      <c r="B191" s="282" t="s">
        <v>1693</v>
      </c>
      <c r="C191" s="1139"/>
      <c r="D191" s="1141"/>
      <c r="E191" s="273"/>
    </row>
    <row r="192" spans="1:5" s="78" customFormat="1" ht="14.25" customHeight="1">
      <c r="A192" s="739"/>
      <c r="B192" s="281" t="s">
        <v>1694</v>
      </c>
      <c r="C192" s="1138"/>
      <c r="D192" s="1140"/>
      <c r="E192" s="273"/>
    </row>
    <row r="193" spans="1:5" s="78" customFormat="1" ht="14.25" customHeight="1" thickBot="1">
      <c r="A193" s="738"/>
      <c r="B193" s="282" t="s">
        <v>1695</v>
      </c>
      <c r="C193" s="1139"/>
      <c r="D193" s="1141"/>
      <c r="E193" s="273"/>
    </row>
    <row r="194" spans="1:5" s="78" customFormat="1" ht="14.25" customHeight="1">
      <c r="A194" s="720"/>
      <c r="B194" s="720"/>
      <c r="C194" s="720"/>
      <c r="D194" s="720"/>
      <c r="E194" s="285"/>
    </row>
    <row r="195" spans="1:5" s="78" customFormat="1" ht="14.25" customHeight="1" thickBot="1">
      <c r="A195" s="720"/>
      <c r="B195" s="720"/>
      <c r="C195" s="720"/>
      <c r="D195" s="720"/>
      <c r="E195" s="285"/>
    </row>
    <row r="196" spans="1:5" s="78" customFormat="1" ht="14.25" customHeight="1">
      <c r="A196" s="740" t="s">
        <v>1696</v>
      </c>
      <c r="B196" s="286" t="s">
        <v>1697</v>
      </c>
      <c r="C196" s="286" t="s">
        <v>1698</v>
      </c>
      <c r="D196" s="1140"/>
      <c r="E196" s="273"/>
    </row>
    <row r="197" spans="1:5" s="78" customFormat="1" ht="14.25" customHeight="1" thickBot="1">
      <c r="A197" s="739" t="s">
        <v>1699</v>
      </c>
      <c r="B197" s="284" t="s">
        <v>1700</v>
      </c>
      <c r="C197" s="282" t="s">
        <v>1701</v>
      </c>
      <c r="D197" s="1141"/>
      <c r="E197" s="273"/>
    </row>
    <row r="198" spans="1:5" s="78" customFormat="1" ht="14.25" customHeight="1">
      <c r="A198" s="739"/>
      <c r="B198" s="284"/>
      <c r="C198" s="281" t="s">
        <v>1702</v>
      </c>
      <c r="D198" s="1140"/>
      <c r="E198" s="273"/>
    </row>
    <row r="199" spans="1:5" s="78" customFormat="1" ht="14.25" customHeight="1" thickBot="1">
      <c r="A199" s="739"/>
      <c r="B199" s="284"/>
      <c r="C199" s="282" t="s">
        <v>1703</v>
      </c>
      <c r="D199" s="1141"/>
      <c r="E199" s="273"/>
    </row>
    <row r="200" spans="1:5" s="78" customFormat="1" ht="14.25" customHeight="1">
      <c r="A200" s="739"/>
      <c r="B200" s="284"/>
      <c r="C200" s="281" t="s">
        <v>1704</v>
      </c>
      <c r="D200" s="1140"/>
      <c r="E200" s="273"/>
    </row>
    <row r="201" spans="1:5" s="78" customFormat="1" ht="14.25" customHeight="1" thickBot="1">
      <c r="A201" s="739"/>
      <c r="B201" s="284"/>
      <c r="C201" s="282" t="s">
        <v>1705</v>
      </c>
      <c r="D201" s="1141"/>
      <c r="E201" s="273"/>
    </row>
    <row r="202" spans="1:5" s="78" customFormat="1" ht="14.25" customHeight="1">
      <c r="A202" s="739"/>
      <c r="B202" s="284"/>
      <c r="C202" s="281" t="s">
        <v>1706</v>
      </c>
      <c r="D202" s="1140"/>
      <c r="E202" s="273"/>
    </row>
    <row r="203" spans="1:5" s="78" customFormat="1" ht="14.25" customHeight="1" thickBot="1">
      <c r="A203" s="739"/>
      <c r="B203" s="282"/>
      <c r="C203" s="282" t="s">
        <v>1707</v>
      </c>
      <c r="D203" s="1141"/>
      <c r="E203" s="273"/>
    </row>
    <row r="204" spans="1:5" s="78" customFormat="1" ht="14.25" customHeight="1">
      <c r="A204" s="739"/>
      <c r="B204" s="281" t="s">
        <v>1708</v>
      </c>
      <c r="C204" s="1138"/>
      <c r="D204" s="1140"/>
      <c r="E204" s="273"/>
    </row>
    <row r="205" spans="1:5" s="78" customFormat="1" ht="14.25" customHeight="1" thickBot="1">
      <c r="A205" s="739"/>
      <c r="B205" s="282" t="s">
        <v>1709</v>
      </c>
      <c r="C205" s="1139"/>
      <c r="D205" s="1141"/>
      <c r="E205" s="273"/>
    </row>
    <row r="206" spans="1:5" s="78" customFormat="1" ht="14.25" customHeight="1">
      <c r="A206" s="739"/>
      <c r="B206" s="281" t="s">
        <v>1710</v>
      </c>
      <c r="C206" s="1138"/>
      <c r="D206" s="1140" t="s">
        <v>1711</v>
      </c>
      <c r="E206" s="273"/>
    </row>
    <row r="207" spans="1:5" s="78" customFormat="1" ht="14.25" customHeight="1" thickBot="1">
      <c r="A207" s="739"/>
      <c r="B207" s="282" t="s">
        <v>1712</v>
      </c>
      <c r="C207" s="1139"/>
      <c r="D207" s="1141"/>
      <c r="E207" s="273"/>
    </row>
    <row r="208" spans="1:5" s="78" customFormat="1" ht="14.25" customHeight="1">
      <c r="A208" s="739"/>
      <c r="B208" s="281" t="s">
        <v>1713</v>
      </c>
      <c r="C208" s="1138"/>
      <c r="D208" s="1140"/>
      <c r="E208" s="273"/>
    </row>
    <row r="209" spans="1:5" s="78" customFormat="1" ht="14.25" customHeight="1" thickBot="1">
      <c r="A209" s="739"/>
      <c r="B209" s="282" t="s">
        <v>1714</v>
      </c>
      <c r="C209" s="1139"/>
      <c r="D209" s="1141"/>
      <c r="E209" s="273"/>
    </row>
    <row r="210" spans="1:5" s="78" customFormat="1" ht="14.25" customHeight="1">
      <c r="A210" s="739"/>
      <c r="B210" s="281" t="s">
        <v>1715</v>
      </c>
      <c r="C210" s="1138"/>
      <c r="D210" s="1140"/>
      <c r="E210" s="273"/>
    </row>
    <row r="211" spans="1:5" s="78" customFormat="1" ht="14.25" customHeight="1" thickBot="1">
      <c r="A211" s="739"/>
      <c r="B211" s="282" t="s">
        <v>1716</v>
      </c>
      <c r="C211" s="1139"/>
      <c r="D211" s="1141"/>
      <c r="E211" s="273"/>
    </row>
    <row r="212" spans="1:5" s="78" customFormat="1" ht="14.25" customHeight="1">
      <c r="A212" s="739"/>
      <c r="B212" s="281" t="s">
        <v>1717</v>
      </c>
      <c r="C212" s="1138"/>
      <c r="D212" s="1140"/>
      <c r="E212" s="273"/>
    </row>
    <row r="213" spans="1:5" s="78" customFormat="1" ht="14.25" customHeight="1" thickBot="1">
      <c r="A213" s="739"/>
      <c r="B213" s="282" t="s">
        <v>1718</v>
      </c>
      <c r="C213" s="1139"/>
      <c r="D213" s="1141"/>
      <c r="E213" s="273"/>
    </row>
    <row r="214" spans="1:5" s="78" customFormat="1" ht="14.25" customHeight="1">
      <c r="A214" s="739"/>
      <c r="B214" s="281" t="s">
        <v>1719</v>
      </c>
      <c r="C214" s="1138"/>
      <c r="D214" s="1140" t="s">
        <v>1720</v>
      </c>
      <c r="E214" s="273"/>
    </row>
    <row r="215" spans="1:5" s="78" customFormat="1" ht="14.25" customHeight="1" thickBot="1">
      <c r="A215" s="738"/>
      <c r="B215" s="282" t="s">
        <v>1721</v>
      </c>
      <c r="C215" s="1139"/>
      <c r="D215" s="1141"/>
      <c r="E215" s="273"/>
    </row>
    <row r="216" spans="1:5" s="78" customFormat="1" ht="14.25" customHeight="1">
      <c r="A216" s="280" t="s">
        <v>1722</v>
      </c>
      <c r="B216" s="281" t="s">
        <v>1723</v>
      </c>
      <c r="C216" s="1138"/>
      <c r="D216" s="1140" t="s">
        <v>1724</v>
      </c>
      <c r="E216" s="273"/>
    </row>
    <row r="217" spans="1:5" s="78" customFormat="1" ht="14.25" customHeight="1" thickBot="1">
      <c r="A217" s="739" t="s">
        <v>1725</v>
      </c>
      <c r="B217" s="282" t="s">
        <v>1726</v>
      </c>
      <c r="C217" s="1139"/>
      <c r="D217" s="1141"/>
      <c r="E217" s="273"/>
    </row>
    <row r="218" spans="1:5" s="78" customFormat="1" ht="14.25" customHeight="1">
      <c r="A218" s="739"/>
      <c r="B218" s="281" t="s">
        <v>1727</v>
      </c>
      <c r="C218" s="1138"/>
      <c r="D218" s="1140" t="s">
        <v>1728</v>
      </c>
      <c r="E218" s="273"/>
    </row>
    <row r="219" spans="1:5" s="78" customFormat="1" ht="14.25" customHeight="1" thickBot="1">
      <c r="A219" s="739"/>
      <c r="B219" s="282" t="s">
        <v>1729</v>
      </c>
      <c r="C219" s="1139"/>
      <c r="D219" s="1141"/>
      <c r="E219" s="273"/>
    </row>
    <row r="220" spans="1:5" s="78" customFormat="1" ht="14.25" customHeight="1">
      <c r="A220" s="739"/>
      <c r="B220" s="281" t="s">
        <v>1730</v>
      </c>
      <c r="C220" s="1138"/>
      <c r="D220" s="1140" t="s">
        <v>1731</v>
      </c>
      <c r="E220" s="273"/>
    </row>
    <row r="221" spans="1:5" s="78" customFormat="1" ht="14.25" customHeight="1" thickBot="1">
      <c r="A221" s="739"/>
      <c r="B221" s="282" t="s">
        <v>1732</v>
      </c>
      <c r="C221" s="1139"/>
      <c r="D221" s="1141"/>
      <c r="E221" s="273"/>
    </row>
    <row r="222" spans="1:5" s="78" customFormat="1" ht="14.25" customHeight="1">
      <c r="A222" s="739"/>
      <c r="B222" s="281" t="s">
        <v>1733</v>
      </c>
      <c r="C222" s="1138"/>
      <c r="D222" s="1140" t="s">
        <v>1734</v>
      </c>
      <c r="E222" s="273"/>
    </row>
    <row r="223" spans="1:5" s="78" customFormat="1" ht="14.25" customHeight="1" thickBot="1">
      <c r="A223" s="739"/>
      <c r="B223" s="282" t="s">
        <v>1735</v>
      </c>
      <c r="C223" s="1139"/>
      <c r="D223" s="1141"/>
      <c r="E223" s="273"/>
    </row>
    <row r="224" spans="1:5" s="78" customFormat="1" ht="14.25" customHeight="1">
      <c r="A224" s="739"/>
      <c r="B224" s="281" t="s">
        <v>1736</v>
      </c>
      <c r="C224" s="1138"/>
      <c r="D224" s="1140" t="s">
        <v>1737</v>
      </c>
      <c r="E224" s="273"/>
    </row>
    <row r="225" spans="1:5" s="78" customFormat="1" ht="14.25" customHeight="1" thickBot="1">
      <c r="A225" s="738"/>
      <c r="B225" s="282" t="s">
        <v>1738</v>
      </c>
      <c r="C225" s="1139"/>
      <c r="D225" s="1141"/>
      <c r="E225" s="273"/>
    </row>
    <row r="226" spans="1:5" s="78" customFormat="1" ht="14.25" customHeight="1">
      <c r="A226" s="280" t="s">
        <v>1739</v>
      </c>
      <c r="B226" s="281" t="s">
        <v>1740</v>
      </c>
      <c r="C226" s="1138"/>
      <c r="D226" s="1140" t="s">
        <v>1741</v>
      </c>
      <c r="E226" s="273"/>
    </row>
    <row r="227" spans="1:5" s="78" customFormat="1" ht="14.25" customHeight="1" thickBot="1">
      <c r="A227" s="739" t="s">
        <v>1742</v>
      </c>
      <c r="B227" s="282" t="s">
        <v>1743</v>
      </c>
      <c r="C227" s="1139"/>
      <c r="D227" s="1141"/>
      <c r="E227" s="273"/>
    </row>
    <row r="228" spans="1:5" s="78" customFormat="1" ht="14.25" customHeight="1">
      <c r="A228" s="739"/>
      <c r="B228" s="281" t="s">
        <v>1744</v>
      </c>
      <c r="C228" s="1138"/>
      <c r="D228" s="1140"/>
      <c r="E228" s="273"/>
    </row>
    <row r="229" spans="1:5" s="78" customFormat="1" ht="14.25" customHeight="1" thickBot="1">
      <c r="A229" s="739"/>
      <c r="B229" s="282" t="s">
        <v>1745</v>
      </c>
      <c r="C229" s="1139"/>
      <c r="D229" s="1141"/>
      <c r="E229" s="273"/>
    </row>
    <row r="230" spans="1:5" s="78" customFormat="1" ht="14.25" customHeight="1">
      <c r="A230" s="739"/>
      <c r="B230" s="281" t="s">
        <v>1746</v>
      </c>
      <c r="C230" s="281" t="s">
        <v>1747</v>
      </c>
      <c r="D230" s="1140"/>
      <c r="E230" s="273"/>
    </row>
    <row r="231" spans="1:5" s="78" customFormat="1" ht="14.25" customHeight="1" thickBot="1">
      <c r="A231" s="739"/>
      <c r="B231" s="284" t="s">
        <v>1748</v>
      </c>
      <c r="C231" s="282" t="s">
        <v>1749</v>
      </c>
      <c r="D231" s="1141"/>
      <c r="E231" s="273"/>
    </row>
    <row r="232" spans="1:5" s="78" customFormat="1" ht="14.25" customHeight="1">
      <c r="A232" s="739"/>
      <c r="B232" s="284"/>
      <c r="C232" s="281" t="s">
        <v>1750</v>
      </c>
      <c r="D232" s="1140"/>
      <c r="E232" s="273"/>
    </row>
    <row r="233" spans="1:5" s="78" customFormat="1" ht="14.25" customHeight="1" thickBot="1">
      <c r="A233" s="739"/>
      <c r="B233" s="284"/>
      <c r="C233" s="282" t="s">
        <v>1751</v>
      </c>
      <c r="D233" s="1141"/>
      <c r="E233" s="273"/>
    </row>
    <row r="234" spans="1:5" s="78" customFormat="1" ht="14.25" customHeight="1">
      <c r="A234" s="739"/>
      <c r="B234" s="284"/>
      <c r="C234" s="281" t="s">
        <v>1752</v>
      </c>
      <c r="D234" s="1140"/>
      <c r="E234" s="273"/>
    </row>
    <row r="235" spans="1:5" s="78" customFormat="1" ht="14.25" customHeight="1" thickBot="1">
      <c r="A235" s="739"/>
      <c r="B235" s="284"/>
      <c r="C235" s="282" t="s">
        <v>1753</v>
      </c>
      <c r="D235" s="1141"/>
      <c r="E235" s="273"/>
    </row>
    <row r="236" spans="1:5" s="78" customFormat="1" ht="14.25" customHeight="1">
      <c r="A236" s="739"/>
      <c r="B236" s="284"/>
      <c r="C236" s="281" t="s">
        <v>1754</v>
      </c>
      <c r="D236" s="1140" t="s">
        <v>1755</v>
      </c>
      <c r="E236" s="273"/>
    </row>
    <row r="237" spans="1:5" s="78" customFormat="1" ht="14.25" customHeight="1" thickBot="1">
      <c r="A237" s="738"/>
      <c r="B237" s="282"/>
      <c r="C237" s="282" t="s">
        <v>1756</v>
      </c>
      <c r="D237" s="1141"/>
      <c r="E237" s="273"/>
    </row>
    <row r="238" spans="1:5" s="78" customFormat="1" ht="14.25" customHeight="1">
      <c r="A238" s="280" t="s">
        <v>1757</v>
      </c>
      <c r="B238" s="281" t="s">
        <v>1758</v>
      </c>
      <c r="C238" s="1138"/>
      <c r="D238" s="1140" t="s">
        <v>1759</v>
      </c>
      <c r="E238" s="273"/>
    </row>
    <row r="239" spans="1:5" s="78" customFormat="1" ht="14.25" customHeight="1" thickBot="1">
      <c r="A239" s="739" t="s">
        <v>1760</v>
      </c>
      <c r="B239" s="282" t="s">
        <v>1761</v>
      </c>
      <c r="C239" s="1139"/>
      <c r="D239" s="1141"/>
      <c r="E239" s="273"/>
    </row>
    <row r="240" spans="1:5" s="78" customFormat="1" ht="14.25" customHeight="1">
      <c r="A240" s="739"/>
      <c r="B240" s="281" t="s">
        <v>1762</v>
      </c>
      <c r="C240" s="1138"/>
      <c r="D240" s="1140" t="s">
        <v>1763</v>
      </c>
      <c r="E240" s="273"/>
    </row>
    <row r="241" spans="1:5" s="78" customFormat="1" ht="14.25" customHeight="1" thickBot="1">
      <c r="A241" s="739"/>
      <c r="B241" s="282" t="s">
        <v>1764</v>
      </c>
      <c r="C241" s="1139"/>
      <c r="D241" s="1141"/>
      <c r="E241" s="273"/>
    </row>
    <row r="242" spans="1:5" s="78" customFormat="1" ht="14.25" customHeight="1">
      <c r="A242" s="739"/>
      <c r="B242" s="281" t="s">
        <v>1765</v>
      </c>
      <c r="C242" s="1138"/>
      <c r="D242" s="1140" t="s">
        <v>1766</v>
      </c>
      <c r="E242" s="273"/>
    </row>
    <row r="243" spans="1:5" s="78" customFormat="1" ht="14.25" customHeight="1" thickBot="1">
      <c r="A243" s="739"/>
      <c r="B243" s="282" t="s">
        <v>1767</v>
      </c>
      <c r="C243" s="1139"/>
      <c r="D243" s="1141"/>
      <c r="E243" s="273"/>
    </row>
    <row r="244" spans="1:5" s="78" customFormat="1" ht="14.25" customHeight="1">
      <c r="A244" s="739"/>
      <c r="B244" s="281" t="s">
        <v>1768</v>
      </c>
      <c r="C244" s="1138"/>
      <c r="D244" s="1140"/>
      <c r="E244" s="273"/>
    </row>
    <row r="245" spans="1:5" s="78" customFormat="1" ht="14.25" customHeight="1" thickBot="1">
      <c r="A245" s="739"/>
      <c r="B245" s="282" t="s">
        <v>1769</v>
      </c>
      <c r="C245" s="1139"/>
      <c r="D245" s="1141"/>
      <c r="E245" s="273"/>
    </row>
    <row r="246" spans="1:5" s="78" customFormat="1" ht="14.25" customHeight="1">
      <c r="A246" s="739"/>
      <c r="B246" s="281" t="s">
        <v>1770</v>
      </c>
      <c r="C246" s="1138"/>
      <c r="D246" s="1140"/>
      <c r="E246" s="273"/>
    </row>
    <row r="247" spans="1:5" s="78" customFormat="1" ht="14.25" customHeight="1" thickBot="1">
      <c r="A247" s="739"/>
      <c r="B247" s="282" t="s">
        <v>1771</v>
      </c>
      <c r="C247" s="1139"/>
      <c r="D247" s="1141"/>
      <c r="E247" s="273"/>
    </row>
    <row r="248" spans="1:5" s="78" customFormat="1" ht="14.25" customHeight="1">
      <c r="A248" s="739"/>
      <c r="B248" s="281" t="s">
        <v>1772</v>
      </c>
      <c r="C248" s="1138"/>
      <c r="D248" s="1140"/>
      <c r="E248" s="273"/>
    </row>
    <row r="249" spans="1:5" s="78" customFormat="1" ht="14.25" customHeight="1" thickBot="1">
      <c r="A249" s="739"/>
      <c r="B249" s="282" t="s">
        <v>1773</v>
      </c>
      <c r="C249" s="1139"/>
      <c r="D249" s="1141"/>
      <c r="E249" s="273"/>
    </row>
    <row r="250" spans="1:5" s="78" customFormat="1" ht="14.25" customHeight="1">
      <c r="A250" s="739"/>
      <c r="B250" s="281" t="s">
        <v>1774</v>
      </c>
      <c r="C250" s="1138"/>
      <c r="D250" s="1140"/>
      <c r="E250" s="273"/>
    </row>
    <row r="251" spans="1:5" s="78" customFormat="1" ht="14.25" customHeight="1" thickBot="1">
      <c r="A251" s="739"/>
      <c r="B251" s="282" t="s">
        <v>1775</v>
      </c>
      <c r="C251" s="1139"/>
      <c r="D251" s="1141"/>
      <c r="E251" s="273"/>
    </row>
    <row r="252" spans="1:5" s="78" customFormat="1" ht="14.25" customHeight="1">
      <c r="A252" s="739"/>
      <c r="B252" s="281" t="s">
        <v>1776</v>
      </c>
      <c r="C252" s="1138"/>
      <c r="D252" s="1140"/>
      <c r="E252" s="273"/>
    </row>
    <row r="253" spans="1:5" s="78" customFormat="1" ht="14.25" customHeight="1" thickBot="1">
      <c r="A253" s="739"/>
      <c r="B253" s="282" t="s">
        <v>1777</v>
      </c>
      <c r="C253" s="1139"/>
      <c r="D253" s="1141"/>
      <c r="E253" s="273"/>
    </row>
    <row r="254" spans="1:5" s="78" customFormat="1" ht="14.25" customHeight="1">
      <c r="A254" s="739"/>
      <c r="B254" s="281" t="s">
        <v>1778</v>
      </c>
      <c r="C254" s="1138"/>
      <c r="D254" s="1140"/>
      <c r="E254" s="273"/>
    </row>
    <row r="255" spans="1:5" s="78" customFormat="1" ht="14.25" customHeight="1" thickBot="1">
      <c r="A255" s="739"/>
      <c r="B255" s="282" t="s">
        <v>1779</v>
      </c>
      <c r="C255" s="1139"/>
      <c r="D255" s="1141"/>
      <c r="E255" s="273"/>
    </row>
    <row r="256" spans="1:5" s="78" customFormat="1" ht="14.25" customHeight="1">
      <c r="A256" s="739"/>
      <c r="B256" s="281" t="s">
        <v>1780</v>
      </c>
      <c r="C256" s="1138"/>
      <c r="D256" s="1140" t="s">
        <v>1781</v>
      </c>
      <c r="E256" s="273"/>
    </row>
    <row r="257" spans="1:5" s="78" customFormat="1" ht="14.25" customHeight="1" thickBot="1">
      <c r="A257" s="738"/>
      <c r="B257" s="282" t="s">
        <v>1782</v>
      </c>
      <c r="C257" s="1139"/>
      <c r="D257" s="1141"/>
      <c r="E257" s="273"/>
    </row>
    <row r="258" spans="1:5" s="78" customFormat="1" ht="14.25" customHeight="1">
      <c r="A258" s="280" t="s">
        <v>1783</v>
      </c>
      <c r="B258" s="281" t="s">
        <v>1784</v>
      </c>
      <c r="C258" s="1138"/>
      <c r="D258" s="1140"/>
      <c r="E258" s="273"/>
    </row>
    <row r="259" spans="1:5" s="78" customFormat="1" ht="14.25" customHeight="1" thickBot="1">
      <c r="A259" s="739" t="s">
        <v>1785</v>
      </c>
      <c r="B259" s="282" t="s">
        <v>1786</v>
      </c>
      <c r="C259" s="1139"/>
      <c r="D259" s="1141"/>
      <c r="E259" s="273"/>
    </row>
    <row r="260" spans="1:5" s="78" customFormat="1" ht="14.25" customHeight="1">
      <c r="A260" s="739"/>
      <c r="B260" s="281" t="s">
        <v>1787</v>
      </c>
      <c r="C260" s="1138"/>
      <c r="D260" s="1140"/>
      <c r="E260" s="273"/>
    </row>
    <row r="261" spans="1:5" s="78" customFormat="1" ht="14.25" customHeight="1" thickBot="1">
      <c r="A261" s="739"/>
      <c r="B261" s="282" t="s">
        <v>1788</v>
      </c>
      <c r="C261" s="1139"/>
      <c r="D261" s="1141"/>
      <c r="E261" s="273"/>
    </row>
    <row r="262" spans="1:5" s="78" customFormat="1" ht="14.25" customHeight="1">
      <c r="A262" s="739"/>
      <c r="B262" s="281" t="s">
        <v>1789</v>
      </c>
      <c r="C262" s="1138"/>
      <c r="D262" s="1140"/>
      <c r="E262" s="273"/>
    </row>
    <row r="263" spans="1:5" s="78" customFormat="1" ht="14.25" customHeight="1" thickBot="1">
      <c r="A263" s="739"/>
      <c r="B263" s="282" t="s">
        <v>1790</v>
      </c>
      <c r="C263" s="1139"/>
      <c r="D263" s="1141"/>
      <c r="E263" s="273"/>
    </row>
    <row r="264" spans="1:5" s="78" customFormat="1" ht="14.25" customHeight="1">
      <c r="A264" s="739"/>
      <c r="B264" s="281" t="s">
        <v>1791</v>
      </c>
      <c r="C264" s="1138"/>
      <c r="D264" s="1140"/>
      <c r="E264" s="273"/>
    </row>
    <row r="265" spans="1:5" s="78" customFormat="1" ht="14.25" customHeight="1" thickBot="1">
      <c r="A265" s="738"/>
      <c r="B265" s="282" t="s">
        <v>1792</v>
      </c>
      <c r="C265" s="1139"/>
      <c r="D265" s="1141"/>
      <c r="E265" s="273"/>
    </row>
    <row r="266" spans="1:5" s="78" customFormat="1" ht="14.25" customHeight="1">
      <c r="A266" s="280" t="s">
        <v>1793</v>
      </c>
      <c r="B266" s="281" t="s">
        <v>1794</v>
      </c>
      <c r="C266" s="1138"/>
      <c r="D266" s="1140"/>
      <c r="E266" s="273"/>
    </row>
    <row r="267" spans="1:5" s="78" customFormat="1" ht="28.2" thickBot="1">
      <c r="A267" s="739" t="s">
        <v>1795</v>
      </c>
      <c r="B267" s="282" t="s">
        <v>1796</v>
      </c>
      <c r="C267" s="1139"/>
      <c r="D267" s="1141"/>
      <c r="E267" s="273"/>
    </row>
    <row r="268" spans="1:5" s="78" customFormat="1" ht="14.25" customHeight="1">
      <c r="A268" s="739"/>
      <c r="B268" s="281" t="s">
        <v>1797</v>
      </c>
      <c r="C268" s="1138"/>
      <c r="D268" s="1140"/>
      <c r="E268" s="273"/>
    </row>
    <row r="269" spans="1:5" s="78" customFormat="1" ht="14.25" customHeight="1" thickBot="1">
      <c r="A269" s="739"/>
      <c r="B269" s="282" t="s">
        <v>1798</v>
      </c>
      <c r="C269" s="1139"/>
      <c r="D269" s="1141"/>
      <c r="E269" s="273"/>
    </row>
    <row r="270" spans="1:5" s="78" customFormat="1" ht="14.25" customHeight="1">
      <c r="A270" s="739"/>
      <c r="B270" s="281" t="s">
        <v>1799</v>
      </c>
      <c r="C270" s="1138"/>
      <c r="D270" s="1140" t="s">
        <v>1800</v>
      </c>
      <c r="E270" s="273"/>
    </row>
    <row r="271" spans="1:5" s="78" customFormat="1" ht="14.25" customHeight="1" thickBot="1">
      <c r="A271" s="739"/>
      <c r="B271" s="282" t="s">
        <v>1801</v>
      </c>
      <c r="C271" s="1139"/>
      <c r="D271" s="1141"/>
      <c r="E271" s="273"/>
    </row>
    <row r="272" spans="1:5" s="78" customFormat="1" ht="14.25" customHeight="1">
      <c r="A272" s="739"/>
      <c r="B272" s="281" t="s">
        <v>1802</v>
      </c>
      <c r="C272" s="1138"/>
      <c r="D272" s="1140" t="s">
        <v>1803</v>
      </c>
      <c r="E272" s="273"/>
    </row>
    <row r="273" spans="1:5" s="78" customFormat="1" ht="14.25" customHeight="1" thickBot="1">
      <c r="A273" s="739"/>
      <c r="B273" s="282" t="s">
        <v>1804</v>
      </c>
      <c r="C273" s="1139"/>
      <c r="D273" s="1141"/>
      <c r="E273" s="273"/>
    </row>
    <row r="274" spans="1:5" s="78" customFormat="1" ht="14.25" customHeight="1">
      <c r="A274" s="739"/>
      <c r="B274" s="281" t="s">
        <v>1805</v>
      </c>
      <c r="C274" s="1138"/>
      <c r="D274" s="1140"/>
      <c r="E274" s="273"/>
    </row>
    <row r="275" spans="1:5" s="78" customFormat="1" ht="14.25" customHeight="1" thickBot="1">
      <c r="A275" s="739"/>
      <c r="B275" s="282" t="s">
        <v>1806</v>
      </c>
      <c r="C275" s="1139"/>
      <c r="D275" s="1141"/>
      <c r="E275" s="273"/>
    </row>
    <row r="276" spans="1:5" s="78" customFormat="1" ht="14.25" customHeight="1">
      <c r="A276" s="739"/>
      <c r="B276" s="281" t="s">
        <v>1807</v>
      </c>
      <c r="C276" s="1138"/>
      <c r="D276" s="1140"/>
      <c r="E276" s="273"/>
    </row>
    <row r="277" spans="1:5" s="78" customFormat="1" ht="14.25" customHeight="1" thickBot="1">
      <c r="A277" s="739"/>
      <c r="B277" s="282" t="s">
        <v>1808</v>
      </c>
      <c r="C277" s="1139"/>
      <c r="D277" s="1141"/>
      <c r="E277" s="273"/>
    </row>
    <row r="278" spans="1:5" s="78" customFormat="1" ht="14.25" customHeight="1">
      <c r="A278" s="739"/>
      <c r="B278" s="281" t="s">
        <v>1809</v>
      </c>
      <c r="C278" s="1138"/>
      <c r="D278" s="1140" t="s">
        <v>1810</v>
      </c>
      <c r="E278" s="273"/>
    </row>
    <row r="279" spans="1:5" s="78" customFormat="1" ht="14.25" customHeight="1" thickBot="1">
      <c r="A279" s="739"/>
      <c r="B279" s="282" t="s">
        <v>1811</v>
      </c>
      <c r="C279" s="1139"/>
      <c r="D279" s="1141"/>
      <c r="E279" s="273"/>
    </row>
    <row r="280" spans="1:5" s="78" customFormat="1" ht="14.25" customHeight="1">
      <c r="A280" s="739"/>
      <c r="B280" s="281" t="s">
        <v>1812</v>
      </c>
      <c r="C280" s="1138"/>
      <c r="D280" s="1140"/>
      <c r="E280" s="273"/>
    </row>
    <row r="281" spans="1:5" s="78" customFormat="1" ht="14.25" customHeight="1" thickBot="1">
      <c r="A281" s="739"/>
      <c r="B281" s="282" t="s">
        <v>1813</v>
      </c>
      <c r="C281" s="1139"/>
      <c r="D281" s="1141"/>
      <c r="E281" s="273"/>
    </row>
    <row r="282" spans="1:5" s="78" customFormat="1" ht="14.25" customHeight="1">
      <c r="A282" s="739"/>
      <c r="B282" s="281" t="s">
        <v>1814</v>
      </c>
      <c r="C282" s="1138"/>
      <c r="D282" s="1140"/>
      <c r="E282" s="273"/>
    </row>
    <row r="283" spans="1:5" s="78" customFormat="1" ht="14.25" customHeight="1" thickBot="1">
      <c r="A283" s="739"/>
      <c r="B283" s="282" t="s">
        <v>1815</v>
      </c>
      <c r="C283" s="1139"/>
      <c r="D283" s="1141"/>
      <c r="E283" s="273"/>
    </row>
    <row r="284" spans="1:5" s="78" customFormat="1" ht="14.25" customHeight="1">
      <c r="A284" s="739"/>
      <c r="B284" s="281" t="s">
        <v>1816</v>
      </c>
      <c r="C284" s="1138"/>
      <c r="D284" s="1140" t="s">
        <v>1817</v>
      </c>
      <c r="E284" s="273"/>
    </row>
    <row r="285" spans="1:5" s="78" customFormat="1" ht="14.25" customHeight="1" thickBot="1">
      <c r="A285" s="739"/>
      <c r="B285" s="282" t="s">
        <v>1818</v>
      </c>
      <c r="C285" s="1139"/>
      <c r="D285" s="1141"/>
      <c r="E285" s="273"/>
    </row>
    <row r="286" spans="1:5" s="78" customFormat="1" ht="14.25" customHeight="1">
      <c r="A286" s="739"/>
      <c r="B286" s="281" t="s">
        <v>1819</v>
      </c>
      <c r="C286" s="1138"/>
      <c r="D286" s="1140"/>
      <c r="E286" s="273"/>
    </row>
    <row r="287" spans="1:5" s="78" customFormat="1" ht="14.25" customHeight="1" thickBot="1">
      <c r="A287" s="739"/>
      <c r="B287" s="282" t="s">
        <v>1820</v>
      </c>
      <c r="C287" s="1139"/>
      <c r="D287" s="1141"/>
      <c r="E287" s="273"/>
    </row>
    <row r="288" spans="1:5" s="78" customFormat="1" ht="14.25" customHeight="1">
      <c r="A288" s="739"/>
      <c r="B288" s="281" t="s">
        <v>1821</v>
      </c>
      <c r="C288" s="1138"/>
      <c r="D288" s="1140" t="s">
        <v>1822</v>
      </c>
      <c r="E288" s="273"/>
    </row>
    <row r="289" spans="1:5" s="78" customFormat="1" ht="14.25" customHeight="1" thickBot="1">
      <c r="A289" s="738"/>
      <c r="B289" s="282" t="s">
        <v>1823</v>
      </c>
      <c r="C289" s="1139"/>
      <c r="D289" s="1141"/>
      <c r="E289" s="273"/>
    </row>
    <row r="290" spans="1:5" s="78" customFormat="1" ht="14.25" customHeight="1">
      <c r="A290" s="280" t="s">
        <v>1824</v>
      </c>
      <c r="B290" s="1138"/>
      <c r="C290" s="1138"/>
      <c r="D290" s="1140"/>
      <c r="E290" s="273"/>
    </row>
    <row r="291" spans="1:5" s="78" customFormat="1" ht="14.25" customHeight="1" thickBot="1">
      <c r="A291" s="738" t="s">
        <v>1825</v>
      </c>
      <c r="B291" s="1139"/>
      <c r="C291" s="1139"/>
      <c r="D291" s="1141"/>
      <c r="E291" s="273"/>
    </row>
    <row r="292" spans="1:5" s="78" customFormat="1" ht="14.25" customHeight="1">
      <c r="A292" s="720" t="s">
        <v>1826</v>
      </c>
      <c r="B292" s="720"/>
      <c r="C292" s="720"/>
      <c r="D292" s="720"/>
      <c r="E292" s="285"/>
    </row>
    <row r="293" spans="1:5" s="78" customFormat="1" ht="14.25" customHeight="1">
      <c r="A293" s="10"/>
      <c r="B293" s="720"/>
      <c r="C293" s="720"/>
      <c r="D293" s="720"/>
      <c r="E293" s="285"/>
    </row>
    <row r="294" spans="1:5" s="78" customFormat="1" ht="14.25" customHeight="1">
      <c r="A294" s="10"/>
      <c r="B294" s="720"/>
      <c r="C294" s="720"/>
      <c r="D294" s="720"/>
      <c r="E294" s="285"/>
    </row>
    <row r="295" spans="1:5" s="78" customFormat="1" ht="14.25" customHeight="1">
      <c r="A295" s="10" t="s">
        <v>1827</v>
      </c>
      <c r="B295" s="720"/>
      <c r="C295" s="720"/>
      <c r="D295" s="720"/>
      <c r="E295" s="285"/>
    </row>
    <row r="296" spans="1:5" s="78" customFormat="1" ht="14.25" customHeight="1" thickBot="1">
      <c r="A296" s="720"/>
      <c r="B296" s="720"/>
      <c r="C296" s="720"/>
      <c r="D296" s="720"/>
      <c r="E296" s="285"/>
    </row>
    <row r="297" spans="1:5" s="78" customFormat="1" ht="14.25" customHeight="1" thickBot="1">
      <c r="A297" s="287" t="s">
        <v>1457</v>
      </c>
      <c r="B297" s="288" t="s">
        <v>1458</v>
      </c>
      <c r="C297" s="288" t="s">
        <v>1459</v>
      </c>
      <c r="D297" s="289" t="s">
        <v>1460</v>
      </c>
      <c r="E297" s="290"/>
    </row>
    <row r="298" spans="1:5" s="78" customFormat="1" ht="14.25" customHeight="1">
      <c r="A298" s="280" t="s">
        <v>1828</v>
      </c>
      <c r="B298" s="281" t="s">
        <v>1829</v>
      </c>
      <c r="C298" s="281" t="s">
        <v>1830</v>
      </c>
      <c r="D298" s="1140"/>
      <c r="E298" s="273"/>
    </row>
    <row r="299" spans="1:5" s="78" customFormat="1" ht="14.25" customHeight="1" thickBot="1">
      <c r="A299" s="739" t="s">
        <v>1831</v>
      </c>
      <c r="B299" s="284" t="s">
        <v>1832</v>
      </c>
      <c r="C299" s="284" t="s">
        <v>1833</v>
      </c>
      <c r="D299" s="1150"/>
      <c r="E299" s="273"/>
    </row>
    <row r="300" spans="1:5" s="78" customFormat="1" ht="14.25" customHeight="1">
      <c r="A300" s="739"/>
      <c r="B300" s="284"/>
      <c r="C300" s="281" t="s">
        <v>1834</v>
      </c>
      <c r="D300" s="1140" t="s">
        <v>1835</v>
      </c>
      <c r="E300" s="273"/>
    </row>
    <row r="301" spans="1:5" s="78" customFormat="1" ht="14.25" customHeight="1" thickBot="1">
      <c r="A301" s="739"/>
      <c r="B301" s="282"/>
      <c r="C301" s="282" t="s">
        <v>1836</v>
      </c>
      <c r="D301" s="1141"/>
      <c r="E301" s="273"/>
    </row>
    <row r="302" spans="1:5" s="78" customFormat="1" ht="14.25" customHeight="1">
      <c r="A302" s="739"/>
      <c r="B302" s="281" t="s">
        <v>1837</v>
      </c>
      <c r="C302" s="281" t="s">
        <v>1838</v>
      </c>
      <c r="D302" s="1140"/>
      <c r="E302" s="273"/>
    </row>
    <row r="303" spans="1:5" s="78" customFormat="1" ht="14.25" customHeight="1" thickBot="1">
      <c r="A303" s="739"/>
      <c r="B303" s="284" t="s">
        <v>1839</v>
      </c>
      <c r="C303" s="282" t="s">
        <v>1833</v>
      </c>
      <c r="D303" s="1141"/>
      <c r="E303" s="273"/>
    </row>
    <row r="304" spans="1:5" s="78" customFormat="1" ht="14.25" customHeight="1">
      <c r="A304" s="739"/>
      <c r="B304" s="284"/>
      <c r="C304" s="281" t="s">
        <v>1840</v>
      </c>
      <c r="D304" s="1140" t="s">
        <v>1835</v>
      </c>
      <c r="E304" s="273"/>
    </row>
    <row r="305" spans="1:5" s="78" customFormat="1" ht="14.25" customHeight="1" thickBot="1">
      <c r="A305" s="739"/>
      <c r="B305" s="282"/>
      <c r="C305" s="282" t="s">
        <v>1836</v>
      </c>
      <c r="D305" s="1141"/>
      <c r="E305" s="273"/>
    </row>
    <row r="306" spans="1:5" s="78" customFormat="1" ht="14.25" customHeight="1">
      <c r="A306" s="739"/>
      <c r="B306" s="281" t="s">
        <v>1841</v>
      </c>
      <c r="C306" s="1138"/>
      <c r="D306" s="1140"/>
      <c r="E306" s="273"/>
    </row>
    <row r="307" spans="1:5" s="78" customFormat="1" ht="14.25" customHeight="1" thickBot="1">
      <c r="A307" s="739"/>
      <c r="B307" s="282" t="s">
        <v>1842</v>
      </c>
      <c r="C307" s="1139"/>
      <c r="D307" s="1141"/>
      <c r="E307" s="273"/>
    </row>
    <row r="308" spans="1:5" s="78" customFormat="1" ht="14.25" customHeight="1">
      <c r="A308" s="739"/>
      <c r="B308" s="281" t="s">
        <v>1843</v>
      </c>
      <c r="C308" s="1138"/>
      <c r="D308" s="1140"/>
      <c r="E308" s="273"/>
    </row>
    <row r="309" spans="1:5" s="78" customFormat="1" ht="14.25" customHeight="1" thickBot="1">
      <c r="A309" s="739"/>
      <c r="B309" s="282" t="s">
        <v>1844</v>
      </c>
      <c r="C309" s="1139"/>
      <c r="D309" s="1141"/>
      <c r="E309" s="273"/>
    </row>
    <row r="310" spans="1:5" s="78" customFormat="1" ht="14.25" customHeight="1">
      <c r="A310" s="739"/>
      <c r="B310" s="281" t="s">
        <v>1845</v>
      </c>
      <c r="C310" s="1138"/>
      <c r="D310" s="1140"/>
      <c r="E310" s="273"/>
    </row>
    <row r="311" spans="1:5" s="78" customFormat="1" ht="14.25" customHeight="1" thickBot="1">
      <c r="A311" s="739"/>
      <c r="B311" s="282" t="s">
        <v>1846</v>
      </c>
      <c r="C311" s="1139"/>
      <c r="D311" s="1141"/>
      <c r="E311" s="273"/>
    </row>
    <row r="312" spans="1:5" s="78" customFormat="1" ht="14.25" customHeight="1">
      <c r="A312" s="739"/>
      <c r="B312" s="281" t="s">
        <v>1847</v>
      </c>
      <c r="C312" s="1138"/>
      <c r="D312" s="1140"/>
      <c r="E312" s="273"/>
    </row>
    <row r="313" spans="1:5" s="78" customFormat="1" ht="14.25" customHeight="1" thickBot="1">
      <c r="A313" s="739"/>
      <c r="B313" s="282" t="s">
        <v>1848</v>
      </c>
      <c r="C313" s="1139"/>
      <c r="D313" s="1141"/>
      <c r="E313" s="273"/>
    </row>
    <row r="314" spans="1:5" s="78" customFormat="1" ht="14.25" customHeight="1">
      <c r="A314" s="739"/>
      <c r="B314" s="281" t="s">
        <v>1849</v>
      </c>
      <c r="C314" s="281" t="s">
        <v>1850</v>
      </c>
      <c r="D314" s="1140" t="s">
        <v>1851</v>
      </c>
      <c r="E314" s="273"/>
    </row>
    <row r="315" spans="1:5" s="78" customFormat="1" ht="14.25" customHeight="1">
      <c r="A315" s="739"/>
      <c r="B315" s="284" t="s">
        <v>1852</v>
      </c>
      <c r="C315" s="284" t="s">
        <v>1853</v>
      </c>
      <c r="D315" s="1150"/>
      <c r="E315" s="273"/>
    </row>
    <row r="316" spans="1:5" s="78" customFormat="1" ht="14.25" customHeight="1" thickBot="1">
      <c r="A316" s="739"/>
      <c r="B316" s="284"/>
      <c r="C316" s="282"/>
      <c r="D316" s="1141"/>
      <c r="E316" s="273"/>
    </row>
    <row r="317" spans="1:5" s="78" customFormat="1" ht="14.25" customHeight="1">
      <c r="A317" s="739"/>
      <c r="B317" s="284"/>
      <c r="C317" s="281" t="s">
        <v>1854</v>
      </c>
      <c r="D317" s="1140" t="s">
        <v>1855</v>
      </c>
      <c r="E317" s="273"/>
    </row>
    <row r="318" spans="1:5" s="78" customFormat="1" ht="14.25" customHeight="1" thickBot="1">
      <c r="A318" s="739"/>
      <c r="B318" s="284"/>
      <c r="C318" s="282" t="s">
        <v>1856</v>
      </c>
      <c r="D318" s="1141"/>
      <c r="E318" s="273"/>
    </row>
    <row r="319" spans="1:5" s="78" customFormat="1" ht="14.25" customHeight="1">
      <c r="A319" s="739"/>
      <c r="B319" s="284"/>
      <c r="C319" s="281" t="s">
        <v>1857</v>
      </c>
      <c r="D319" s="1140"/>
      <c r="E319" s="273"/>
    </row>
    <row r="320" spans="1:5" s="78" customFormat="1" ht="14.25" customHeight="1" thickBot="1">
      <c r="A320" s="739"/>
      <c r="B320" s="284"/>
      <c r="C320" s="282" t="s">
        <v>1858</v>
      </c>
      <c r="D320" s="1141"/>
      <c r="E320" s="273"/>
    </row>
    <row r="321" spans="1:5" s="78" customFormat="1" ht="14.25" customHeight="1">
      <c r="A321" s="739"/>
      <c r="B321" s="284"/>
      <c r="C321" s="281" t="s">
        <v>1859</v>
      </c>
      <c r="D321" s="1140" t="s">
        <v>1860</v>
      </c>
      <c r="E321" s="273"/>
    </row>
    <row r="322" spans="1:5" s="78" customFormat="1" ht="14.25" customHeight="1" thickBot="1">
      <c r="A322" s="739"/>
      <c r="B322" s="282"/>
      <c r="C322" s="282" t="s">
        <v>1861</v>
      </c>
      <c r="D322" s="1141"/>
      <c r="E322" s="273"/>
    </row>
    <row r="323" spans="1:5" s="78" customFormat="1" ht="14.25" customHeight="1">
      <c r="A323" s="739"/>
      <c r="B323" s="281" t="s">
        <v>1862</v>
      </c>
      <c r="C323" s="281" t="s">
        <v>1863</v>
      </c>
      <c r="D323" s="1140"/>
      <c r="E323" s="273"/>
    </row>
    <row r="324" spans="1:5" s="78" customFormat="1" ht="14.25" customHeight="1" thickBot="1">
      <c r="A324" s="739"/>
      <c r="B324" s="284" t="s">
        <v>1864</v>
      </c>
      <c r="C324" s="282" t="s">
        <v>1865</v>
      </c>
      <c r="D324" s="1141"/>
      <c r="E324" s="273"/>
    </row>
    <row r="325" spans="1:5" s="78" customFormat="1" ht="14.25" customHeight="1">
      <c r="A325" s="739"/>
      <c r="B325" s="284"/>
      <c r="C325" s="281" t="s">
        <v>1866</v>
      </c>
      <c r="D325" s="1140"/>
      <c r="E325" s="273"/>
    </row>
    <row r="326" spans="1:5" s="78" customFormat="1" ht="14.25" customHeight="1" thickBot="1">
      <c r="A326" s="738"/>
      <c r="B326" s="282"/>
      <c r="C326" s="282" t="s">
        <v>1867</v>
      </c>
      <c r="D326" s="1141"/>
      <c r="E326" s="273"/>
    </row>
    <row r="327" spans="1:5" s="78" customFormat="1" ht="14.25" customHeight="1">
      <c r="A327" s="280" t="s">
        <v>1868</v>
      </c>
      <c r="B327" s="281" t="s">
        <v>1869</v>
      </c>
      <c r="C327" s="281" t="s">
        <v>1870</v>
      </c>
      <c r="D327" s="1140"/>
      <c r="E327" s="273"/>
    </row>
    <row r="328" spans="1:5" s="78" customFormat="1" ht="14.25" customHeight="1" thickBot="1">
      <c r="A328" s="739" t="s">
        <v>1871</v>
      </c>
      <c r="B328" s="284" t="s">
        <v>1872</v>
      </c>
      <c r="C328" s="282" t="s">
        <v>1873</v>
      </c>
      <c r="D328" s="1141"/>
      <c r="E328" s="273"/>
    </row>
    <row r="329" spans="1:5" s="78" customFormat="1" ht="14.25" customHeight="1">
      <c r="A329" s="739"/>
      <c r="B329" s="284"/>
      <c r="C329" s="281" t="s">
        <v>1874</v>
      </c>
      <c r="D329" s="1140"/>
      <c r="E329" s="273"/>
    </row>
    <row r="330" spans="1:5" s="78" customFormat="1" ht="14.25" customHeight="1" thickBot="1">
      <c r="A330" s="739"/>
      <c r="B330" s="282"/>
      <c r="C330" s="282" t="s">
        <v>1875</v>
      </c>
      <c r="D330" s="1141"/>
      <c r="E330" s="273"/>
    </row>
    <row r="331" spans="1:5" s="78" customFormat="1" ht="14.25" customHeight="1">
      <c r="A331" s="739"/>
      <c r="B331" s="281" t="s">
        <v>1876</v>
      </c>
      <c r="C331" s="1138"/>
      <c r="D331" s="1140"/>
      <c r="E331" s="273"/>
    </row>
    <row r="332" spans="1:5" s="78" customFormat="1" ht="14.25" customHeight="1" thickBot="1">
      <c r="A332" s="739"/>
      <c r="B332" s="282" t="s">
        <v>1877</v>
      </c>
      <c r="C332" s="1139"/>
      <c r="D332" s="1141"/>
      <c r="E332" s="273"/>
    </row>
    <row r="333" spans="1:5" s="78" customFormat="1" ht="14.25" customHeight="1">
      <c r="A333" s="739"/>
      <c r="B333" s="281" t="s">
        <v>1878</v>
      </c>
      <c r="C333" s="1138"/>
      <c r="D333" s="1140" t="s">
        <v>1879</v>
      </c>
      <c r="E333" s="273"/>
    </row>
    <row r="334" spans="1:5" s="78" customFormat="1" ht="14.25" customHeight="1" thickBot="1">
      <c r="A334" s="739"/>
      <c r="B334" s="282" t="s">
        <v>1880</v>
      </c>
      <c r="C334" s="1139"/>
      <c r="D334" s="1141"/>
      <c r="E334" s="273"/>
    </row>
    <row r="335" spans="1:5" s="78" customFormat="1" ht="14.25" customHeight="1">
      <c r="A335" s="739"/>
      <c r="B335" s="281" t="s">
        <v>1881</v>
      </c>
      <c r="C335" s="281" t="s">
        <v>1882</v>
      </c>
      <c r="D335" s="1140"/>
      <c r="E335" s="273"/>
    </row>
    <row r="336" spans="1:5" s="78" customFormat="1" ht="14.25" customHeight="1" thickBot="1">
      <c r="A336" s="739"/>
      <c r="B336" s="284" t="s">
        <v>1883</v>
      </c>
      <c r="C336" s="282" t="s">
        <v>1884</v>
      </c>
      <c r="D336" s="1141"/>
      <c r="E336" s="273"/>
    </row>
    <row r="337" spans="1:5" s="78" customFormat="1" ht="14.25" customHeight="1">
      <c r="A337" s="739"/>
      <c r="B337" s="284"/>
      <c r="C337" s="281" t="s">
        <v>1885</v>
      </c>
      <c r="D337" s="1140"/>
      <c r="E337" s="273"/>
    </row>
    <row r="338" spans="1:5" s="78" customFormat="1" ht="14.25" customHeight="1" thickBot="1">
      <c r="A338" s="739"/>
      <c r="B338" s="284"/>
      <c r="C338" s="282" t="s">
        <v>1886</v>
      </c>
      <c r="D338" s="1141"/>
      <c r="E338" s="273"/>
    </row>
    <row r="339" spans="1:5" s="78" customFormat="1" ht="14.25" customHeight="1">
      <c r="A339" s="739"/>
      <c r="B339" s="284"/>
      <c r="C339" s="281" t="s">
        <v>1887</v>
      </c>
      <c r="D339" s="1140" t="s">
        <v>1888</v>
      </c>
      <c r="E339" s="273"/>
    </row>
    <row r="340" spans="1:5" s="78" customFormat="1" ht="14.25" customHeight="1" thickBot="1">
      <c r="A340" s="739"/>
      <c r="B340" s="284"/>
      <c r="C340" s="282" t="s">
        <v>1889</v>
      </c>
      <c r="D340" s="1141"/>
      <c r="E340" s="273"/>
    </row>
    <row r="341" spans="1:5" s="78" customFormat="1" ht="14.25" customHeight="1">
      <c r="A341" s="739"/>
      <c r="B341" s="284"/>
      <c r="C341" s="281" t="s">
        <v>1890</v>
      </c>
      <c r="D341" s="1140"/>
      <c r="E341" s="273"/>
    </row>
    <row r="342" spans="1:5" s="78" customFormat="1" ht="14.25" customHeight="1" thickBot="1">
      <c r="A342" s="739"/>
      <c r="B342" s="284"/>
      <c r="C342" s="282" t="s">
        <v>1891</v>
      </c>
      <c r="D342" s="1141"/>
      <c r="E342" s="273"/>
    </row>
    <row r="343" spans="1:5" s="78" customFormat="1" ht="14.25" customHeight="1">
      <c r="A343" s="739"/>
      <c r="B343" s="284"/>
      <c r="C343" s="281" t="s">
        <v>1892</v>
      </c>
      <c r="D343" s="1140" t="s">
        <v>1893</v>
      </c>
      <c r="E343" s="273"/>
    </row>
    <row r="344" spans="1:5" s="78" customFormat="1" ht="14.25" customHeight="1" thickBot="1">
      <c r="A344" s="739"/>
      <c r="B344" s="284"/>
      <c r="C344" s="282" t="s">
        <v>1894</v>
      </c>
      <c r="D344" s="1141"/>
      <c r="E344" s="273"/>
    </row>
    <row r="345" spans="1:5" s="78" customFormat="1" ht="14.25" customHeight="1">
      <c r="A345" s="739"/>
      <c r="B345" s="284"/>
      <c r="C345" s="281" t="s">
        <v>1895</v>
      </c>
      <c r="D345" s="1140"/>
      <c r="E345" s="273"/>
    </row>
    <row r="346" spans="1:5" s="78" customFormat="1" ht="14.25" customHeight="1" thickBot="1">
      <c r="A346" s="739"/>
      <c r="B346" s="284"/>
      <c r="C346" s="282" t="s">
        <v>1896</v>
      </c>
      <c r="D346" s="1141"/>
      <c r="E346" s="273"/>
    </row>
    <row r="347" spans="1:5" s="78" customFormat="1" ht="14.25" customHeight="1">
      <c r="A347" s="739"/>
      <c r="B347" s="284"/>
      <c r="C347" s="281" t="s">
        <v>1897</v>
      </c>
      <c r="D347" s="1140" t="s">
        <v>1898</v>
      </c>
      <c r="E347" s="273"/>
    </row>
    <row r="348" spans="1:5" s="78" customFormat="1" ht="14.25" customHeight="1" thickBot="1">
      <c r="A348" s="739"/>
      <c r="B348" s="284"/>
      <c r="C348" s="282" t="s">
        <v>1899</v>
      </c>
      <c r="D348" s="1141"/>
      <c r="E348" s="273"/>
    </row>
    <row r="349" spans="1:5" s="78" customFormat="1" ht="14.25" customHeight="1">
      <c r="A349" s="739"/>
      <c r="B349" s="284"/>
      <c r="C349" s="281" t="s">
        <v>1900</v>
      </c>
      <c r="D349" s="1140"/>
      <c r="E349" s="273"/>
    </row>
    <row r="350" spans="1:5" s="78" customFormat="1" ht="14.25" customHeight="1" thickBot="1">
      <c r="A350" s="739"/>
      <c r="B350" s="284"/>
      <c r="C350" s="282" t="s">
        <v>1901</v>
      </c>
      <c r="D350" s="1141"/>
      <c r="E350" s="273"/>
    </row>
    <row r="351" spans="1:5" s="78" customFormat="1" ht="14.25" customHeight="1">
      <c r="A351" s="739"/>
      <c r="B351" s="284"/>
      <c r="C351" s="281" t="s">
        <v>1902</v>
      </c>
      <c r="D351" s="1140"/>
      <c r="E351" s="273"/>
    </row>
    <row r="352" spans="1:5" s="78" customFormat="1" ht="14.25" customHeight="1" thickBot="1">
      <c r="A352" s="739"/>
      <c r="B352" s="284"/>
      <c r="C352" s="282" t="s">
        <v>1903</v>
      </c>
      <c r="D352" s="1141"/>
      <c r="E352" s="273"/>
    </row>
    <row r="353" spans="1:5" s="78" customFormat="1" ht="14.25" customHeight="1">
      <c r="A353" s="739"/>
      <c r="B353" s="284"/>
      <c r="C353" s="281" t="s">
        <v>1904</v>
      </c>
      <c r="D353" s="1140"/>
      <c r="E353" s="273"/>
    </row>
    <row r="354" spans="1:5" s="78" customFormat="1" ht="14.25" customHeight="1" thickBot="1">
      <c r="A354" s="739"/>
      <c r="B354" s="284"/>
      <c r="C354" s="282" t="s">
        <v>1905</v>
      </c>
      <c r="D354" s="1141"/>
      <c r="E354" s="273"/>
    </row>
    <row r="355" spans="1:5" s="78" customFormat="1" ht="14.25" customHeight="1">
      <c r="A355" s="739"/>
      <c r="B355" s="284"/>
      <c r="C355" s="281" t="s">
        <v>1906</v>
      </c>
      <c r="D355" s="1140" t="s">
        <v>1907</v>
      </c>
      <c r="E355" s="273"/>
    </row>
    <row r="356" spans="1:5" s="78" customFormat="1" ht="14.25" customHeight="1" thickBot="1">
      <c r="A356" s="739"/>
      <c r="B356" s="284"/>
      <c r="C356" s="282" t="s">
        <v>1908</v>
      </c>
      <c r="D356" s="1141"/>
      <c r="E356" s="273"/>
    </row>
    <row r="357" spans="1:5" s="78" customFormat="1" ht="14.25" customHeight="1">
      <c r="A357" s="739"/>
      <c r="B357" s="284"/>
      <c r="C357" s="281" t="s">
        <v>1909</v>
      </c>
      <c r="D357" s="1140" t="s">
        <v>1910</v>
      </c>
      <c r="E357" s="273"/>
    </row>
    <row r="358" spans="1:5" s="78" customFormat="1" ht="14.25" customHeight="1" thickBot="1">
      <c r="A358" s="739"/>
      <c r="B358" s="282"/>
      <c r="C358" s="282" t="s">
        <v>1911</v>
      </c>
      <c r="D358" s="1141"/>
      <c r="E358" s="273"/>
    </row>
    <row r="359" spans="1:5" s="78" customFormat="1" ht="14.25" customHeight="1">
      <c r="A359" s="739"/>
      <c r="B359" s="281" t="s">
        <v>1912</v>
      </c>
      <c r="C359" s="1151"/>
      <c r="D359" s="1140" t="s">
        <v>1913</v>
      </c>
      <c r="E359" s="273"/>
    </row>
    <row r="360" spans="1:5" s="78" customFormat="1" ht="14.25" customHeight="1" thickBot="1">
      <c r="A360" s="739"/>
      <c r="B360" s="282" t="s">
        <v>1914</v>
      </c>
      <c r="C360" s="1152"/>
      <c r="D360" s="1141"/>
      <c r="E360" s="273"/>
    </row>
    <row r="361" spans="1:5" s="78" customFormat="1" ht="14.25" customHeight="1">
      <c r="A361" s="739"/>
      <c r="B361" s="281" t="s">
        <v>1915</v>
      </c>
      <c r="C361" s="1151"/>
      <c r="D361" s="1140"/>
      <c r="E361" s="273"/>
    </row>
    <row r="362" spans="1:5" s="78" customFormat="1" ht="14.25" customHeight="1" thickBot="1">
      <c r="A362" s="738"/>
      <c r="B362" s="282" t="s">
        <v>1916</v>
      </c>
      <c r="C362" s="1152"/>
      <c r="D362" s="1141"/>
      <c r="E362" s="273"/>
    </row>
    <row r="363" spans="1:5" s="78" customFormat="1" ht="14.25" customHeight="1">
      <c r="A363" s="280" t="s">
        <v>1917</v>
      </c>
      <c r="B363" s="281" t="s">
        <v>1918</v>
      </c>
      <c r="C363" s="1138"/>
      <c r="D363" s="1140"/>
      <c r="E363" s="273"/>
    </row>
    <row r="364" spans="1:5" s="78" customFormat="1" ht="14.25" customHeight="1" thickBot="1">
      <c r="A364" s="739" t="s">
        <v>1919</v>
      </c>
      <c r="B364" s="282" t="s">
        <v>1920</v>
      </c>
      <c r="C364" s="1139"/>
      <c r="D364" s="1141"/>
      <c r="E364" s="273"/>
    </row>
    <row r="365" spans="1:5" s="78" customFormat="1" ht="14.25" customHeight="1">
      <c r="A365" s="739"/>
      <c r="B365" s="281" t="s">
        <v>1921</v>
      </c>
      <c r="C365" s="1138"/>
      <c r="D365" s="1140" t="s">
        <v>1922</v>
      </c>
      <c r="E365" s="273"/>
    </row>
    <row r="366" spans="1:5" s="78" customFormat="1" ht="14.25" customHeight="1" thickBot="1">
      <c r="A366" s="739"/>
      <c r="B366" s="282" t="s">
        <v>1923</v>
      </c>
      <c r="C366" s="1139"/>
      <c r="D366" s="1141"/>
      <c r="E366" s="273"/>
    </row>
    <row r="367" spans="1:5" s="78" customFormat="1" ht="14.25" customHeight="1">
      <c r="A367" s="739"/>
      <c r="B367" s="281" t="s">
        <v>1924</v>
      </c>
      <c r="C367" s="1138"/>
      <c r="D367" s="1140"/>
      <c r="E367" s="273"/>
    </row>
    <row r="368" spans="1:5" s="78" customFormat="1" ht="14.25" customHeight="1" thickBot="1">
      <c r="A368" s="739"/>
      <c r="B368" s="282" t="s">
        <v>1925</v>
      </c>
      <c r="C368" s="1139"/>
      <c r="D368" s="1141"/>
      <c r="E368" s="273"/>
    </row>
    <row r="369" spans="1:5" s="78" customFormat="1" ht="14.25" customHeight="1">
      <c r="A369" s="739"/>
      <c r="B369" s="281" t="s">
        <v>1926</v>
      </c>
      <c r="C369" s="281" t="s">
        <v>1927</v>
      </c>
      <c r="D369" s="1140"/>
      <c r="E369" s="273"/>
    </row>
    <row r="370" spans="1:5" s="78" customFormat="1" ht="14.25" customHeight="1" thickBot="1">
      <c r="A370" s="739"/>
      <c r="B370" s="284" t="s">
        <v>1928</v>
      </c>
      <c r="C370" s="282" t="s">
        <v>1929</v>
      </c>
      <c r="D370" s="1141"/>
      <c r="E370" s="273"/>
    </row>
    <row r="371" spans="1:5" s="78" customFormat="1" ht="14.25" customHeight="1">
      <c r="A371" s="739"/>
      <c r="B371" s="284"/>
      <c r="C371" s="281" t="s">
        <v>1930</v>
      </c>
      <c r="D371" s="1140"/>
      <c r="E371" s="273"/>
    </row>
    <row r="372" spans="1:5" s="78" customFormat="1" ht="14.25" customHeight="1" thickBot="1">
      <c r="A372" s="739"/>
      <c r="B372" s="284"/>
      <c r="C372" s="282" t="s">
        <v>1931</v>
      </c>
      <c r="D372" s="1141"/>
      <c r="E372" s="273"/>
    </row>
    <row r="373" spans="1:5" s="78" customFormat="1" ht="14.25" customHeight="1">
      <c r="A373" s="739"/>
      <c r="B373" s="284"/>
      <c r="C373" s="281" t="s">
        <v>1932</v>
      </c>
      <c r="D373" s="1140"/>
      <c r="E373" s="273"/>
    </row>
    <row r="374" spans="1:5" s="78" customFormat="1" ht="14.25" customHeight="1" thickBot="1">
      <c r="A374" s="739"/>
      <c r="B374" s="282"/>
      <c r="C374" s="282" t="s">
        <v>1933</v>
      </c>
      <c r="D374" s="1141"/>
      <c r="E374" s="273"/>
    </row>
    <row r="375" spans="1:5" s="78" customFormat="1" ht="14.25" customHeight="1">
      <c r="A375" s="739"/>
      <c r="B375" s="281" t="s">
        <v>1934</v>
      </c>
      <c r="C375" s="1138"/>
      <c r="D375" s="1140" t="s">
        <v>1935</v>
      </c>
      <c r="E375" s="273"/>
    </row>
    <row r="376" spans="1:5" s="78" customFormat="1" ht="14.25" customHeight="1">
      <c r="A376" s="739"/>
      <c r="B376" s="284" t="s">
        <v>1936</v>
      </c>
      <c r="C376" s="1149"/>
      <c r="D376" s="1150"/>
      <c r="E376" s="273"/>
    </row>
    <row r="377" spans="1:5" s="78" customFormat="1" ht="14.25" customHeight="1" thickBot="1">
      <c r="A377" s="739"/>
      <c r="B377" s="282"/>
      <c r="C377" s="1139"/>
      <c r="D377" s="1141"/>
      <c r="E377" s="273"/>
    </row>
    <row r="378" spans="1:5" s="78" customFormat="1" ht="14.25" customHeight="1">
      <c r="A378" s="739"/>
      <c r="B378" s="281" t="s">
        <v>1937</v>
      </c>
      <c r="C378" s="1138"/>
      <c r="D378" s="1140"/>
      <c r="E378" s="273"/>
    </row>
    <row r="379" spans="1:5" s="78" customFormat="1" ht="14.25" customHeight="1">
      <c r="A379" s="739"/>
      <c r="B379" s="284" t="s">
        <v>1938</v>
      </c>
      <c r="C379" s="1149"/>
      <c r="D379" s="1150"/>
      <c r="E379" s="273"/>
    </row>
    <row r="380" spans="1:5" s="78" customFormat="1" ht="14.25" customHeight="1" thickBot="1">
      <c r="A380" s="738"/>
      <c r="B380" s="282"/>
      <c r="C380" s="1139"/>
      <c r="D380" s="1141"/>
      <c r="E380" s="273"/>
    </row>
    <row r="381" spans="1:5" s="78" customFormat="1" ht="14.25" customHeight="1">
      <c r="A381" s="280" t="s">
        <v>1939</v>
      </c>
      <c r="B381" s="281" t="s">
        <v>1940</v>
      </c>
      <c r="C381" s="1138"/>
      <c r="D381" s="1140"/>
      <c r="E381" s="273"/>
    </row>
    <row r="382" spans="1:5" s="78" customFormat="1" ht="14.25" customHeight="1" thickBot="1">
      <c r="A382" s="739" t="s">
        <v>1941</v>
      </c>
      <c r="B382" s="282" t="s">
        <v>1942</v>
      </c>
      <c r="C382" s="1139"/>
      <c r="D382" s="1141"/>
      <c r="E382" s="273"/>
    </row>
    <row r="383" spans="1:5" s="78" customFormat="1" ht="14.25" customHeight="1">
      <c r="A383" s="739"/>
      <c r="B383" s="281" t="s">
        <v>1943</v>
      </c>
      <c r="C383" s="1138"/>
      <c r="D383" s="1140"/>
      <c r="E383" s="273"/>
    </row>
    <row r="384" spans="1:5" s="78" customFormat="1" ht="14.25" customHeight="1" thickBot="1">
      <c r="A384" s="739"/>
      <c r="B384" s="282" t="s">
        <v>1944</v>
      </c>
      <c r="C384" s="1139"/>
      <c r="D384" s="1141"/>
      <c r="E384" s="273"/>
    </row>
    <row r="385" spans="1:5" s="78" customFormat="1" ht="14.25" customHeight="1">
      <c r="A385" s="739"/>
      <c r="B385" s="281" t="s">
        <v>1945</v>
      </c>
      <c r="C385" s="1138"/>
      <c r="D385" s="1140"/>
      <c r="E385" s="273"/>
    </row>
    <row r="386" spans="1:5" s="78" customFormat="1" ht="14.25" customHeight="1" thickBot="1">
      <c r="A386" s="738"/>
      <c r="B386" s="282" t="s">
        <v>1946</v>
      </c>
      <c r="C386" s="1139"/>
      <c r="D386" s="1141"/>
      <c r="E386" s="273"/>
    </row>
    <row r="387" spans="1:5" s="78" customFormat="1" ht="14.25" customHeight="1">
      <c r="A387" s="280" t="s">
        <v>1947</v>
      </c>
      <c r="B387" s="281" t="s">
        <v>1948</v>
      </c>
      <c r="C387" s="1138"/>
      <c r="D387" s="1140" t="s">
        <v>1949</v>
      </c>
      <c r="E387" s="273"/>
    </row>
    <row r="388" spans="1:5" s="78" customFormat="1" ht="14.25" customHeight="1" thickBot="1">
      <c r="A388" s="739" t="s">
        <v>1950</v>
      </c>
      <c r="B388" s="282" t="s">
        <v>1951</v>
      </c>
      <c r="C388" s="1139"/>
      <c r="D388" s="1141"/>
      <c r="E388" s="273"/>
    </row>
    <row r="389" spans="1:5" s="78" customFormat="1" ht="14.25" customHeight="1">
      <c r="A389" s="739"/>
      <c r="B389" s="281" t="s">
        <v>1952</v>
      </c>
      <c r="C389" s="1138"/>
      <c r="D389" s="1140" t="s">
        <v>1953</v>
      </c>
      <c r="E389" s="273"/>
    </row>
    <row r="390" spans="1:5" s="78" customFormat="1" ht="14.25" customHeight="1" thickBot="1">
      <c r="A390" s="739"/>
      <c r="B390" s="282" t="s">
        <v>1954</v>
      </c>
      <c r="C390" s="1139"/>
      <c r="D390" s="1141"/>
      <c r="E390" s="273"/>
    </row>
    <row r="391" spans="1:5" s="78" customFormat="1" ht="14.25" customHeight="1">
      <c r="A391" s="739"/>
      <c r="B391" s="281" t="s">
        <v>1955</v>
      </c>
      <c r="C391" s="1138"/>
      <c r="D391" s="1140" t="s">
        <v>1956</v>
      </c>
      <c r="E391" s="273"/>
    </row>
    <row r="392" spans="1:5" s="78" customFormat="1" ht="14.25" customHeight="1" thickBot="1">
      <c r="A392" s="739"/>
      <c r="B392" s="282" t="s">
        <v>1957</v>
      </c>
      <c r="C392" s="1139"/>
      <c r="D392" s="1141"/>
      <c r="E392" s="273"/>
    </row>
    <row r="393" spans="1:5" s="78" customFormat="1" ht="14.25" customHeight="1">
      <c r="A393" s="739"/>
      <c r="B393" s="281" t="s">
        <v>1958</v>
      </c>
      <c r="C393" s="1138"/>
      <c r="D393" s="1140"/>
      <c r="E393" s="273"/>
    </row>
    <row r="394" spans="1:5" s="78" customFormat="1" ht="14.25" customHeight="1" thickBot="1">
      <c r="A394" s="739"/>
      <c r="B394" s="282" t="s">
        <v>1959</v>
      </c>
      <c r="C394" s="1139"/>
      <c r="D394" s="1141"/>
      <c r="E394" s="273"/>
    </row>
    <row r="395" spans="1:5" s="78" customFormat="1" ht="14.25" customHeight="1">
      <c r="A395" s="739"/>
      <c r="B395" s="281" t="s">
        <v>1960</v>
      </c>
      <c r="C395" s="1138"/>
      <c r="D395" s="1140"/>
      <c r="E395" s="273"/>
    </row>
    <row r="396" spans="1:5" s="78" customFormat="1" ht="14.25" customHeight="1" thickBot="1">
      <c r="A396" s="739"/>
      <c r="B396" s="282" t="s">
        <v>1961</v>
      </c>
      <c r="C396" s="1139"/>
      <c r="D396" s="1141"/>
      <c r="E396" s="273"/>
    </row>
    <row r="397" spans="1:5" s="78" customFormat="1" ht="14.25" customHeight="1">
      <c r="A397" s="739"/>
      <c r="B397" s="281" t="s">
        <v>1962</v>
      </c>
      <c r="C397" s="1138"/>
      <c r="D397" s="1140"/>
      <c r="E397" s="273"/>
    </row>
    <row r="398" spans="1:5" s="78" customFormat="1" ht="14.25" customHeight="1" thickBot="1">
      <c r="A398" s="739"/>
      <c r="B398" s="282" t="s">
        <v>1963</v>
      </c>
      <c r="C398" s="1139"/>
      <c r="D398" s="1141"/>
      <c r="E398" s="273"/>
    </row>
    <row r="399" spans="1:5" s="78" customFormat="1" ht="14.25" customHeight="1">
      <c r="A399" s="739"/>
      <c r="B399" s="281" t="s">
        <v>1964</v>
      </c>
      <c r="C399" s="1138"/>
      <c r="D399" s="1140" t="s">
        <v>1965</v>
      </c>
      <c r="E399" s="273"/>
    </row>
    <row r="400" spans="1:5" s="78" customFormat="1" ht="14.25" customHeight="1" thickBot="1">
      <c r="A400" s="738"/>
      <c r="B400" s="282" t="s">
        <v>1966</v>
      </c>
      <c r="C400" s="1139"/>
      <c r="D400" s="1141"/>
      <c r="E400" s="273"/>
    </row>
    <row r="401" spans="1:5" s="78" customFormat="1" ht="14.25" customHeight="1">
      <c r="A401" s="280" t="s">
        <v>1967</v>
      </c>
      <c r="B401" s="281" t="s">
        <v>1968</v>
      </c>
      <c r="C401" s="1138"/>
      <c r="D401" s="1140" t="s">
        <v>1969</v>
      </c>
      <c r="E401" s="273"/>
    </row>
    <row r="402" spans="1:5" s="78" customFormat="1" ht="14.25" customHeight="1" thickBot="1">
      <c r="A402" s="739" t="s">
        <v>1970</v>
      </c>
      <c r="B402" s="282" t="s">
        <v>1971</v>
      </c>
      <c r="C402" s="1139"/>
      <c r="D402" s="1141"/>
      <c r="E402" s="273"/>
    </row>
    <row r="403" spans="1:5" s="78" customFormat="1" ht="14.25" customHeight="1">
      <c r="A403" s="739"/>
      <c r="B403" s="281" t="s">
        <v>1972</v>
      </c>
      <c r="C403" s="1138"/>
      <c r="D403" s="1140"/>
      <c r="E403" s="273"/>
    </row>
    <row r="404" spans="1:5" s="78" customFormat="1" ht="14.25" customHeight="1" thickBot="1">
      <c r="A404" s="739"/>
      <c r="B404" s="282" t="s">
        <v>1973</v>
      </c>
      <c r="C404" s="1139"/>
      <c r="D404" s="1141"/>
      <c r="E404" s="273"/>
    </row>
    <row r="405" spans="1:5" s="78" customFormat="1" ht="14.25" customHeight="1">
      <c r="A405" s="739"/>
      <c r="B405" s="281" t="s">
        <v>1974</v>
      </c>
      <c r="C405" s="1138"/>
      <c r="D405" s="1140"/>
      <c r="E405" s="273"/>
    </row>
    <row r="406" spans="1:5" s="78" customFormat="1" ht="14.25" customHeight="1" thickBot="1">
      <c r="A406" s="739"/>
      <c r="B406" s="282" t="s">
        <v>1975</v>
      </c>
      <c r="C406" s="1139"/>
      <c r="D406" s="1141"/>
      <c r="E406" s="273"/>
    </row>
    <row r="407" spans="1:5" s="78" customFormat="1" ht="14.25" customHeight="1">
      <c r="A407" s="739"/>
      <c r="B407" s="281" t="s">
        <v>1976</v>
      </c>
      <c r="C407" s="1138"/>
      <c r="D407" s="1140"/>
      <c r="E407" s="273"/>
    </row>
    <row r="408" spans="1:5" s="78" customFormat="1" ht="14.25" customHeight="1" thickBot="1">
      <c r="A408" s="739"/>
      <c r="B408" s="282" t="s">
        <v>1977</v>
      </c>
      <c r="C408" s="1139"/>
      <c r="D408" s="1141"/>
      <c r="E408" s="273"/>
    </row>
    <row r="409" spans="1:5" s="78" customFormat="1" ht="14.25" customHeight="1">
      <c r="A409" s="739"/>
      <c r="B409" s="281" t="s">
        <v>1978</v>
      </c>
      <c r="C409" s="1138"/>
      <c r="D409" s="1140"/>
      <c r="E409" s="273"/>
    </row>
    <row r="410" spans="1:5" s="78" customFormat="1" ht="14.25" customHeight="1" thickBot="1">
      <c r="A410" s="739"/>
      <c r="B410" s="282" t="s">
        <v>1979</v>
      </c>
      <c r="C410" s="1139"/>
      <c r="D410" s="1141"/>
      <c r="E410" s="273"/>
    </row>
    <row r="411" spans="1:5" s="78" customFormat="1" ht="14.25" customHeight="1">
      <c r="A411" s="739"/>
      <c r="B411" s="281" t="s">
        <v>1980</v>
      </c>
      <c r="C411" s="1138"/>
      <c r="D411" s="1140"/>
      <c r="E411" s="273"/>
    </row>
    <row r="412" spans="1:5" s="78" customFormat="1" ht="14.25" customHeight="1" thickBot="1">
      <c r="A412" s="739"/>
      <c r="B412" s="282" t="s">
        <v>1981</v>
      </c>
      <c r="C412" s="1139"/>
      <c r="D412" s="1141"/>
      <c r="E412" s="273"/>
    </row>
    <row r="413" spans="1:5" s="78" customFormat="1" ht="14.25" customHeight="1">
      <c r="A413" s="739"/>
      <c r="B413" s="281" t="s">
        <v>1982</v>
      </c>
      <c r="C413" s="1138"/>
      <c r="D413" s="1140" t="s">
        <v>1983</v>
      </c>
      <c r="E413" s="273"/>
    </row>
    <row r="414" spans="1:5" s="78" customFormat="1" ht="14.25" customHeight="1" thickBot="1">
      <c r="A414" s="739"/>
      <c r="B414" s="282" t="s">
        <v>1984</v>
      </c>
      <c r="C414" s="1139"/>
      <c r="D414" s="1141"/>
      <c r="E414" s="273"/>
    </row>
    <row r="415" spans="1:5" s="78" customFormat="1" ht="14.25" customHeight="1">
      <c r="A415" s="739"/>
      <c r="B415" s="281" t="s">
        <v>1985</v>
      </c>
      <c r="C415" s="1138"/>
      <c r="D415" s="1140" t="s">
        <v>1986</v>
      </c>
      <c r="E415" s="273"/>
    </row>
    <row r="416" spans="1:5" s="78" customFormat="1" ht="14.25" customHeight="1" thickBot="1">
      <c r="A416" s="738"/>
      <c r="B416" s="282" t="s">
        <v>1987</v>
      </c>
      <c r="C416" s="1139"/>
      <c r="D416" s="1141"/>
      <c r="E416" s="273"/>
    </row>
    <row r="417" spans="1:5" s="78" customFormat="1" ht="14.25" customHeight="1">
      <c r="A417" s="280" t="s">
        <v>1988</v>
      </c>
      <c r="B417" s="281" t="s">
        <v>1989</v>
      </c>
      <c r="C417" s="1138"/>
      <c r="D417" s="1140" t="s">
        <v>1990</v>
      </c>
      <c r="E417" s="273"/>
    </row>
    <row r="418" spans="1:5" s="78" customFormat="1" ht="14.25" customHeight="1" thickBot="1">
      <c r="A418" s="739" t="s">
        <v>1991</v>
      </c>
      <c r="B418" s="282" t="s">
        <v>1992</v>
      </c>
      <c r="C418" s="1139"/>
      <c r="D418" s="1141"/>
      <c r="E418" s="273"/>
    </row>
    <row r="419" spans="1:5" s="78" customFormat="1" ht="14.25" customHeight="1">
      <c r="A419" s="739"/>
      <c r="B419" s="281" t="s">
        <v>1993</v>
      </c>
      <c r="C419" s="1138"/>
      <c r="D419" s="1140" t="s">
        <v>1994</v>
      </c>
      <c r="E419" s="273"/>
    </row>
    <row r="420" spans="1:5" s="78" customFormat="1" ht="14.25" customHeight="1" thickBot="1">
      <c r="A420" s="739"/>
      <c r="B420" s="282" t="s">
        <v>1995</v>
      </c>
      <c r="C420" s="1139"/>
      <c r="D420" s="1141"/>
      <c r="E420" s="273"/>
    </row>
    <row r="421" spans="1:5" s="78" customFormat="1" ht="14.25" customHeight="1">
      <c r="A421" s="739"/>
      <c r="B421" s="281" t="s">
        <v>1996</v>
      </c>
      <c r="C421" s="1138"/>
      <c r="D421" s="1140" t="s">
        <v>1997</v>
      </c>
      <c r="E421" s="273"/>
    </row>
    <row r="422" spans="1:5" s="78" customFormat="1" ht="14.25" customHeight="1" thickBot="1">
      <c r="A422" s="739"/>
      <c r="B422" s="282" t="s">
        <v>1998</v>
      </c>
      <c r="C422" s="1139"/>
      <c r="D422" s="1141"/>
      <c r="E422" s="273"/>
    </row>
    <row r="423" spans="1:5" s="78" customFormat="1" ht="14.25" customHeight="1">
      <c r="A423" s="739"/>
      <c r="B423" s="281" t="s">
        <v>1999</v>
      </c>
      <c r="C423" s="1138"/>
      <c r="D423" s="1140" t="s">
        <v>2000</v>
      </c>
      <c r="E423" s="273"/>
    </row>
    <row r="424" spans="1:5" s="78" customFormat="1" ht="14.25" customHeight="1" thickBot="1">
      <c r="A424" s="739"/>
      <c r="B424" s="282" t="s">
        <v>2001</v>
      </c>
      <c r="C424" s="1139"/>
      <c r="D424" s="1141"/>
      <c r="E424" s="273"/>
    </row>
    <row r="425" spans="1:5" s="78" customFormat="1" ht="14.25" customHeight="1">
      <c r="A425" s="739"/>
      <c r="B425" s="281" t="s">
        <v>2002</v>
      </c>
      <c r="C425" s="1138"/>
      <c r="D425" s="1140"/>
      <c r="E425" s="273"/>
    </row>
    <row r="426" spans="1:5" s="78" customFormat="1" ht="14.25" customHeight="1" thickBot="1">
      <c r="A426" s="739"/>
      <c r="B426" s="282" t="s">
        <v>2003</v>
      </c>
      <c r="C426" s="1139"/>
      <c r="D426" s="1141"/>
      <c r="E426" s="273"/>
    </row>
    <row r="427" spans="1:5" s="78" customFormat="1" ht="14.25" customHeight="1">
      <c r="A427" s="739"/>
      <c r="B427" s="281" t="s">
        <v>2004</v>
      </c>
      <c r="C427" s="1138"/>
      <c r="D427" s="1140"/>
      <c r="E427" s="273"/>
    </row>
    <row r="428" spans="1:5" s="78" customFormat="1" ht="14.25" customHeight="1" thickBot="1">
      <c r="A428" s="739"/>
      <c r="B428" s="282" t="s">
        <v>2005</v>
      </c>
      <c r="C428" s="1139"/>
      <c r="D428" s="1141"/>
      <c r="E428" s="273"/>
    </row>
    <row r="429" spans="1:5" s="78" customFormat="1" ht="14.25" customHeight="1">
      <c r="A429" s="739"/>
      <c r="B429" s="281" t="s">
        <v>2006</v>
      </c>
      <c r="C429" s="1138"/>
      <c r="D429" s="1140" t="s">
        <v>2007</v>
      </c>
      <c r="E429" s="273"/>
    </row>
    <row r="430" spans="1:5" s="78" customFormat="1" ht="14.25" customHeight="1" thickBot="1">
      <c r="A430" s="739"/>
      <c r="B430" s="282" t="s">
        <v>2008</v>
      </c>
      <c r="C430" s="1139"/>
      <c r="D430" s="1141"/>
      <c r="E430" s="273"/>
    </row>
    <row r="431" spans="1:5" s="78" customFormat="1" ht="14.25" customHeight="1">
      <c r="A431" s="739"/>
      <c r="B431" s="281" t="s">
        <v>2009</v>
      </c>
      <c r="C431" s="1138"/>
      <c r="D431" s="1140" t="s">
        <v>2010</v>
      </c>
      <c r="E431" s="273"/>
    </row>
    <row r="432" spans="1:5" s="78" customFormat="1" ht="14.25" customHeight="1" thickBot="1">
      <c r="A432" s="739"/>
      <c r="B432" s="282" t="s">
        <v>2011</v>
      </c>
      <c r="C432" s="1139"/>
      <c r="D432" s="1141"/>
      <c r="E432" s="273"/>
    </row>
    <row r="433" spans="1:5" s="78" customFormat="1" ht="14.25" customHeight="1">
      <c r="A433" s="739"/>
      <c r="B433" s="281" t="s">
        <v>2012</v>
      </c>
      <c r="C433" s="1138"/>
      <c r="D433" s="1140"/>
      <c r="E433" s="273"/>
    </row>
    <row r="434" spans="1:5" s="78" customFormat="1" ht="14.25" customHeight="1" thickBot="1">
      <c r="A434" s="739"/>
      <c r="B434" s="282" t="s">
        <v>2013</v>
      </c>
      <c r="C434" s="1139"/>
      <c r="D434" s="1141"/>
      <c r="E434" s="273"/>
    </row>
    <row r="435" spans="1:5" s="78" customFormat="1" ht="14.25" customHeight="1">
      <c r="A435" s="739"/>
      <c r="B435" s="281" t="s">
        <v>2014</v>
      </c>
      <c r="C435" s="1138"/>
      <c r="D435" s="1140"/>
      <c r="E435" s="273"/>
    </row>
    <row r="436" spans="1:5" s="78" customFormat="1" ht="14.25" customHeight="1" thickBot="1">
      <c r="A436" s="738"/>
      <c r="B436" s="282" t="s">
        <v>2015</v>
      </c>
      <c r="C436" s="1139"/>
      <c r="D436" s="1141"/>
      <c r="E436" s="273"/>
    </row>
    <row r="437" spans="1:5" s="78" customFormat="1" ht="14.25" customHeight="1">
      <c r="A437" s="280" t="s">
        <v>2016</v>
      </c>
      <c r="B437" s="281" t="s">
        <v>2017</v>
      </c>
      <c r="C437" s="1138"/>
      <c r="D437" s="1140"/>
      <c r="E437" s="273"/>
    </row>
    <row r="438" spans="1:5" s="78" customFormat="1" ht="14.25" customHeight="1" thickBot="1">
      <c r="A438" s="739" t="s">
        <v>2018</v>
      </c>
      <c r="B438" s="284" t="s">
        <v>2019</v>
      </c>
      <c r="C438" s="1149"/>
      <c r="D438" s="1150"/>
      <c r="E438" s="273"/>
    </row>
    <row r="439" spans="1:5" s="78" customFormat="1" ht="14.25" customHeight="1">
      <c r="A439" s="739"/>
      <c r="B439" s="281" t="s">
        <v>2020</v>
      </c>
      <c r="C439" s="1138"/>
      <c r="D439" s="1140"/>
      <c r="E439" s="273"/>
    </row>
    <row r="440" spans="1:5" s="78" customFormat="1" ht="14.25" customHeight="1" thickBot="1">
      <c r="A440" s="739"/>
      <c r="B440" s="282" t="s">
        <v>2021</v>
      </c>
      <c r="C440" s="1139"/>
      <c r="D440" s="1141"/>
      <c r="E440" s="273"/>
    </row>
    <row r="441" spans="1:5" s="78" customFormat="1" ht="14.25" customHeight="1">
      <c r="A441" s="739"/>
      <c r="B441" s="281" t="s">
        <v>2022</v>
      </c>
      <c r="C441" s="1138"/>
      <c r="D441" s="1140"/>
      <c r="E441" s="273"/>
    </row>
    <row r="442" spans="1:5" s="78" customFormat="1" ht="14.25" customHeight="1" thickBot="1">
      <c r="A442" s="739"/>
      <c r="B442" s="282" t="s">
        <v>2023</v>
      </c>
      <c r="C442" s="1139"/>
      <c r="D442" s="1141"/>
      <c r="E442" s="273"/>
    </row>
    <row r="443" spans="1:5" s="78" customFormat="1" ht="14.25" customHeight="1">
      <c r="A443" s="739"/>
      <c r="B443" s="281" t="s">
        <v>2024</v>
      </c>
      <c r="C443" s="1138"/>
      <c r="D443" s="1140" t="s">
        <v>2025</v>
      </c>
      <c r="E443" s="273"/>
    </row>
    <row r="444" spans="1:5" s="78" customFormat="1" ht="14.25" customHeight="1" thickBot="1">
      <c r="A444" s="739"/>
      <c r="B444" s="282" t="s">
        <v>2026</v>
      </c>
      <c r="C444" s="1139"/>
      <c r="D444" s="1141"/>
      <c r="E444" s="273"/>
    </row>
    <row r="445" spans="1:5" s="78" customFormat="1" ht="14.25" customHeight="1">
      <c r="A445" s="739"/>
      <c r="B445" s="281" t="s">
        <v>2027</v>
      </c>
      <c r="C445" s="1138"/>
      <c r="D445" s="1140"/>
      <c r="E445" s="273"/>
    </row>
    <row r="446" spans="1:5" s="78" customFormat="1" ht="14.25" customHeight="1" thickBot="1">
      <c r="A446" s="739"/>
      <c r="B446" s="282" t="s">
        <v>2028</v>
      </c>
      <c r="C446" s="1139"/>
      <c r="D446" s="1141"/>
      <c r="E446" s="273"/>
    </row>
    <row r="447" spans="1:5" s="78" customFormat="1" ht="14.25" customHeight="1">
      <c r="A447" s="739"/>
      <c r="B447" s="281" t="s">
        <v>2029</v>
      </c>
      <c r="C447" s="1138"/>
      <c r="D447" s="1140"/>
      <c r="E447" s="273"/>
    </row>
    <row r="448" spans="1:5" s="78" customFormat="1" ht="14.25" customHeight="1" thickBot="1">
      <c r="A448" s="739"/>
      <c r="B448" s="282" t="s">
        <v>2030</v>
      </c>
      <c r="C448" s="1139"/>
      <c r="D448" s="1141"/>
      <c r="E448" s="273"/>
    </row>
    <row r="449" spans="1:5" s="78" customFormat="1" ht="14.25" customHeight="1">
      <c r="A449" s="739"/>
      <c r="B449" s="281" t="s">
        <v>2031</v>
      </c>
      <c r="C449" s="1138"/>
      <c r="D449" s="1140" t="s">
        <v>2032</v>
      </c>
      <c r="E449" s="273"/>
    </row>
    <row r="450" spans="1:5" s="78" customFormat="1" ht="14.25" customHeight="1" thickBot="1">
      <c r="A450" s="739"/>
      <c r="B450" s="282" t="s">
        <v>2033</v>
      </c>
      <c r="C450" s="1139"/>
      <c r="D450" s="1141"/>
      <c r="E450" s="273"/>
    </row>
    <row r="451" spans="1:5" s="78" customFormat="1" ht="14.25" customHeight="1">
      <c r="A451" s="739"/>
      <c r="B451" s="281" t="s">
        <v>2034</v>
      </c>
      <c r="C451" s="1138"/>
      <c r="D451" s="1140"/>
      <c r="E451" s="273"/>
    </row>
    <row r="452" spans="1:5" s="78" customFormat="1" ht="14.25" customHeight="1" thickBot="1">
      <c r="A452" s="738"/>
      <c r="B452" s="282" t="s">
        <v>2035</v>
      </c>
      <c r="C452" s="1139"/>
      <c r="D452" s="1141"/>
      <c r="E452" s="273"/>
    </row>
    <row r="453" spans="1:5" s="78" customFormat="1" ht="14.25" customHeight="1">
      <c r="A453" s="280" t="s">
        <v>2036</v>
      </c>
      <c r="B453" s="1138"/>
      <c r="C453" s="1138"/>
      <c r="D453" s="1140"/>
      <c r="E453" s="273"/>
    </row>
    <row r="454" spans="1:5" s="78" customFormat="1" ht="14.25" customHeight="1" thickBot="1">
      <c r="A454" s="738" t="s">
        <v>2037</v>
      </c>
      <c r="B454" s="1139"/>
      <c r="C454" s="1139"/>
      <c r="D454" s="1141"/>
      <c r="E454" s="273"/>
    </row>
    <row r="455" spans="1:5" s="78" customFormat="1" ht="14.25" customHeight="1">
      <c r="A455" s="280" t="s">
        <v>2038</v>
      </c>
      <c r="B455" s="1138"/>
      <c r="C455" s="1138"/>
      <c r="D455" s="1140"/>
      <c r="E455" s="273"/>
    </row>
    <row r="456" spans="1:5" s="78" customFormat="1" ht="14.25" customHeight="1" thickBot="1">
      <c r="A456" s="738" t="s">
        <v>2039</v>
      </c>
      <c r="B456" s="1139"/>
      <c r="C456" s="1139"/>
      <c r="D456" s="1141"/>
      <c r="E456" s="273"/>
    </row>
    <row r="457" spans="1:5" s="78" customFormat="1" ht="14.25" customHeight="1">
      <c r="A457" s="720" t="s">
        <v>1826</v>
      </c>
      <c r="B457" s="720"/>
      <c r="C457" s="720"/>
      <c r="D457" s="720"/>
      <c r="E457" s="285"/>
    </row>
    <row r="458" spans="1:5" s="78" customFormat="1" ht="14.25" customHeight="1">
      <c r="A458" s="720"/>
      <c r="B458" s="720"/>
      <c r="C458" s="720"/>
      <c r="D458" s="720"/>
      <c r="E458" s="285"/>
    </row>
    <row r="459" spans="1:5" s="78" customFormat="1" ht="14.25" customHeight="1">
      <c r="A459" s="720"/>
      <c r="B459" s="720"/>
      <c r="C459" s="720"/>
      <c r="D459" s="720"/>
      <c r="E459" s="285"/>
    </row>
    <row r="460" spans="1:5" s="78" customFormat="1" ht="14.25" customHeight="1" thickBot="1">
      <c r="A460" s="10" t="s">
        <v>2040</v>
      </c>
      <c r="B460" s="720"/>
      <c r="C460" s="720"/>
      <c r="D460" s="720"/>
      <c r="E460" s="285"/>
    </row>
    <row r="461" spans="1:5" s="78" customFormat="1" ht="14.25" customHeight="1" thickBot="1">
      <c r="A461" s="287" t="s">
        <v>1457</v>
      </c>
      <c r="B461" s="288" t="s">
        <v>1458</v>
      </c>
      <c r="C461" s="288" t="s">
        <v>1459</v>
      </c>
      <c r="D461" s="289" t="s">
        <v>1460</v>
      </c>
      <c r="E461" s="290"/>
    </row>
    <row r="462" spans="1:5" s="78" customFormat="1" ht="14.25" customHeight="1">
      <c r="A462" s="280" t="s">
        <v>2041</v>
      </c>
      <c r="B462" s="1138"/>
      <c r="C462" s="1138"/>
      <c r="D462" s="1140"/>
      <c r="E462" s="273"/>
    </row>
    <row r="463" spans="1:5" s="78" customFormat="1" ht="14.25" customHeight="1" thickBot="1">
      <c r="A463" s="738" t="s">
        <v>2042</v>
      </c>
      <c r="B463" s="1139"/>
      <c r="C463" s="1139"/>
      <c r="D463" s="1141"/>
      <c r="E463" s="273"/>
    </row>
    <row r="464" spans="1:5" s="78" customFormat="1" ht="14.25" customHeight="1">
      <c r="A464" s="280" t="s">
        <v>2043</v>
      </c>
      <c r="B464" s="1138"/>
      <c r="C464" s="1138"/>
      <c r="D464" s="1140" t="s">
        <v>2044</v>
      </c>
      <c r="E464" s="273"/>
    </row>
    <row r="465" spans="1:5" s="78" customFormat="1" ht="14.25" customHeight="1" thickBot="1">
      <c r="A465" s="738" t="s">
        <v>2045</v>
      </c>
      <c r="B465" s="1139"/>
      <c r="C465" s="1139"/>
      <c r="D465" s="1141"/>
      <c r="E465" s="273"/>
    </row>
    <row r="466" spans="1:5" s="78" customFormat="1" ht="14.25" customHeight="1">
      <c r="A466" s="280" t="s">
        <v>2046</v>
      </c>
      <c r="B466" s="281" t="s">
        <v>2047</v>
      </c>
      <c r="C466" s="1138"/>
      <c r="D466" s="1140"/>
      <c r="E466" s="273"/>
    </row>
    <row r="467" spans="1:5" s="78" customFormat="1" ht="14.25" customHeight="1" thickBot="1">
      <c r="A467" s="739" t="s">
        <v>2048</v>
      </c>
      <c r="B467" s="282" t="s">
        <v>2049</v>
      </c>
      <c r="C467" s="1139"/>
      <c r="D467" s="1141"/>
      <c r="E467" s="273"/>
    </row>
    <row r="468" spans="1:5" s="78" customFormat="1" ht="14.25" customHeight="1">
      <c r="A468" s="739"/>
      <c r="B468" s="281" t="s">
        <v>2050</v>
      </c>
      <c r="C468" s="1138"/>
      <c r="D468" s="1140"/>
      <c r="E468" s="273"/>
    </row>
    <row r="469" spans="1:5" s="78" customFormat="1" ht="14.25" customHeight="1" thickBot="1">
      <c r="A469" s="739"/>
      <c r="B469" s="282" t="s">
        <v>2051</v>
      </c>
      <c r="C469" s="1139"/>
      <c r="D469" s="1141"/>
      <c r="E469" s="273"/>
    </row>
    <row r="470" spans="1:5" s="78" customFormat="1" ht="14.25" customHeight="1">
      <c r="A470" s="739"/>
      <c r="B470" s="281" t="s">
        <v>2052</v>
      </c>
      <c r="C470" s="1138"/>
      <c r="D470" s="1140"/>
      <c r="E470" s="273"/>
    </row>
    <row r="471" spans="1:5" s="78" customFormat="1" ht="14.25" customHeight="1" thickBot="1">
      <c r="A471" s="739"/>
      <c r="B471" s="282" t="s">
        <v>2053</v>
      </c>
      <c r="C471" s="1139"/>
      <c r="D471" s="1141"/>
      <c r="E471" s="273"/>
    </row>
    <row r="472" spans="1:5" s="78" customFormat="1" ht="14.25" customHeight="1">
      <c r="A472" s="739"/>
      <c r="B472" s="281" t="s">
        <v>2054</v>
      </c>
      <c r="C472" s="1138"/>
      <c r="D472" s="1140" t="s">
        <v>2055</v>
      </c>
      <c r="E472" s="273"/>
    </row>
    <row r="473" spans="1:5" s="78" customFormat="1" ht="14.25" customHeight="1" thickBot="1">
      <c r="A473" s="739"/>
      <c r="B473" s="282" t="s">
        <v>2056</v>
      </c>
      <c r="C473" s="1139"/>
      <c r="D473" s="1141"/>
      <c r="E473" s="273"/>
    </row>
    <row r="474" spans="1:5" s="78" customFormat="1" ht="14.25" customHeight="1">
      <c r="A474" s="739"/>
      <c r="B474" s="281" t="s">
        <v>2057</v>
      </c>
      <c r="C474" s="1138"/>
      <c r="D474" s="1140"/>
      <c r="E474" s="273"/>
    </row>
    <row r="475" spans="1:5" s="78" customFormat="1" ht="14.25" customHeight="1" thickBot="1">
      <c r="A475" s="739"/>
      <c r="B475" s="282" t="s">
        <v>2058</v>
      </c>
      <c r="C475" s="1139"/>
      <c r="D475" s="1141"/>
      <c r="E475" s="273"/>
    </row>
    <row r="476" spans="1:5" s="78" customFormat="1" ht="14.25" customHeight="1">
      <c r="A476" s="739"/>
      <c r="B476" s="281" t="s">
        <v>2059</v>
      </c>
      <c r="C476" s="1138"/>
      <c r="D476" s="1140"/>
      <c r="E476" s="273"/>
    </row>
    <row r="477" spans="1:5" s="78" customFormat="1" ht="14.25" customHeight="1" thickBot="1">
      <c r="A477" s="739"/>
      <c r="B477" s="282" t="s">
        <v>2060</v>
      </c>
      <c r="C477" s="1139"/>
      <c r="D477" s="1141"/>
      <c r="E477" s="273"/>
    </row>
    <row r="478" spans="1:5" s="78" customFormat="1" ht="14.25" customHeight="1">
      <c r="A478" s="739"/>
      <c r="B478" s="281" t="s">
        <v>2061</v>
      </c>
      <c r="C478" s="1138"/>
      <c r="D478" s="1140"/>
      <c r="E478" s="273"/>
    </row>
    <row r="479" spans="1:5" s="78" customFormat="1" ht="14.25" customHeight="1" thickBot="1">
      <c r="A479" s="738"/>
      <c r="B479" s="282" t="s">
        <v>2062</v>
      </c>
      <c r="C479" s="1139"/>
      <c r="D479" s="1141"/>
      <c r="E479" s="273"/>
    </row>
    <row r="480" spans="1:5" s="78" customFormat="1" ht="14.25" customHeight="1">
      <c r="A480" s="280" t="s">
        <v>2063</v>
      </c>
      <c r="B480" s="281" t="s">
        <v>2064</v>
      </c>
      <c r="C480" s="1138"/>
      <c r="D480" s="1140" t="s">
        <v>2065</v>
      </c>
      <c r="E480" s="273"/>
    </row>
    <row r="481" spans="1:5" s="78" customFormat="1" ht="14.25" customHeight="1" thickBot="1">
      <c r="A481" s="739" t="s">
        <v>2066</v>
      </c>
      <c r="B481" s="282" t="s">
        <v>2067</v>
      </c>
      <c r="C481" s="1139"/>
      <c r="D481" s="1141"/>
      <c r="E481" s="273"/>
    </row>
    <row r="482" spans="1:5" s="78" customFormat="1" ht="14.25" customHeight="1">
      <c r="A482" s="739"/>
      <c r="B482" s="281" t="s">
        <v>2068</v>
      </c>
      <c r="C482" s="1138"/>
      <c r="D482" s="1140"/>
      <c r="E482" s="273"/>
    </row>
    <row r="483" spans="1:5" s="78" customFormat="1" ht="14.25" customHeight="1" thickBot="1">
      <c r="A483" s="739"/>
      <c r="B483" s="282" t="s">
        <v>2069</v>
      </c>
      <c r="C483" s="1139"/>
      <c r="D483" s="1141"/>
      <c r="E483" s="273"/>
    </row>
    <row r="484" spans="1:5" s="78" customFormat="1" ht="14.25" customHeight="1">
      <c r="A484" s="739"/>
      <c r="B484" s="281" t="s">
        <v>2070</v>
      </c>
      <c r="C484" s="1138"/>
      <c r="D484" s="1140"/>
      <c r="E484" s="273"/>
    </row>
    <row r="485" spans="1:5" s="78" customFormat="1" ht="14.25" customHeight="1" thickBot="1">
      <c r="A485" s="739"/>
      <c r="B485" s="282" t="s">
        <v>2071</v>
      </c>
      <c r="C485" s="1139"/>
      <c r="D485" s="1141"/>
      <c r="E485" s="273"/>
    </row>
    <row r="486" spans="1:5" s="78" customFormat="1" ht="14.25" customHeight="1">
      <c r="A486" s="739"/>
      <c r="B486" s="281" t="s">
        <v>2072</v>
      </c>
      <c r="C486" s="1138"/>
      <c r="D486" s="1140"/>
      <c r="E486" s="273"/>
    </row>
    <row r="487" spans="1:5" s="78" customFormat="1" ht="14.25" customHeight="1" thickBot="1">
      <c r="A487" s="739"/>
      <c r="B487" s="282" t="s">
        <v>2073</v>
      </c>
      <c r="C487" s="1139"/>
      <c r="D487" s="1141"/>
      <c r="E487" s="273"/>
    </row>
    <row r="488" spans="1:5" s="78" customFormat="1" ht="14.25" customHeight="1">
      <c r="A488" s="739"/>
      <c r="B488" s="281" t="s">
        <v>2074</v>
      </c>
      <c r="C488" s="1138"/>
      <c r="D488" s="1140"/>
      <c r="E488" s="273"/>
    </row>
    <row r="489" spans="1:5" s="78" customFormat="1" ht="14.25" customHeight="1" thickBot="1">
      <c r="A489" s="738"/>
      <c r="B489" s="282" t="s">
        <v>2075</v>
      </c>
      <c r="C489" s="1139"/>
      <c r="D489" s="1141"/>
      <c r="E489" s="273"/>
    </row>
    <row r="490" spans="1:5" s="78" customFormat="1" ht="14.25" customHeight="1">
      <c r="A490" s="280" t="s">
        <v>2076</v>
      </c>
      <c r="B490" s="281" t="s">
        <v>2077</v>
      </c>
      <c r="C490" s="1138"/>
      <c r="D490" s="1140"/>
      <c r="E490" s="273"/>
    </row>
    <row r="491" spans="1:5" s="78" customFormat="1" ht="14.25" customHeight="1" thickBot="1">
      <c r="A491" s="739" t="s">
        <v>2078</v>
      </c>
      <c r="B491" s="282" t="s">
        <v>2079</v>
      </c>
      <c r="C491" s="1139"/>
      <c r="D491" s="1141"/>
      <c r="E491" s="273"/>
    </row>
    <row r="492" spans="1:5" s="78" customFormat="1" ht="14.25" customHeight="1">
      <c r="A492" s="739"/>
      <c r="B492" s="281" t="s">
        <v>2080</v>
      </c>
      <c r="C492" s="1138"/>
      <c r="D492" s="1140"/>
      <c r="E492" s="273"/>
    </row>
    <row r="493" spans="1:5" s="78" customFormat="1" ht="14.25" customHeight="1" thickBot="1">
      <c r="A493" s="739"/>
      <c r="B493" s="282" t="s">
        <v>2081</v>
      </c>
      <c r="C493" s="1139"/>
      <c r="D493" s="1141"/>
      <c r="E493" s="273"/>
    </row>
    <row r="494" spans="1:5" s="78" customFormat="1" ht="14.25" customHeight="1">
      <c r="A494" s="739"/>
      <c r="B494" s="281" t="s">
        <v>2082</v>
      </c>
      <c r="C494" s="1138"/>
      <c r="D494" s="1140" t="s">
        <v>2083</v>
      </c>
      <c r="E494" s="273"/>
    </row>
    <row r="495" spans="1:5" s="78" customFormat="1" ht="14.25" customHeight="1" thickBot="1">
      <c r="A495" s="739"/>
      <c r="B495" s="282" t="s">
        <v>2084</v>
      </c>
      <c r="C495" s="1139"/>
      <c r="D495" s="1141"/>
      <c r="E495" s="273"/>
    </row>
    <row r="496" spans="1:5" s="78" customFormat="1" ht="14.25" customHeight="1">
      <c r="A496" s="739"/>
      <c r="B496" s="281" t="s">
        <v>2085</v>
      </c>
      <c r="C496" s="1138"/>
      <c r="D496" s="1140" t="s">
        <v>2086</v>
      </c>
      <c r="E496" s="273"/>
    </row>
    <row r="497" spans="1:5" s="78" customFormat="1" ht="14.25" customHeight="1" thickBot="1">
      <c r="A497" s="739"/>
      <c r="B497" s="282" t="s">
        <v>2087</v>
      </c>
      <c r="C497" s="1139"/>
      <c r="D497" s="1141"/>
      <c r="E497" s="273"/>
    </row>
    <row r="498" spans="1:5" s="78" customFormat="1" ht="14.25" customHeight="1">
      <c r="A498" s="739"/>
      <c r="B498" s="281" t="s">
        <v>2088</v>
      </c>
      <c r="C498" s="1138"/>
      <c r="D498" s="1140"/>
      <c r="E498" s="273"/>
    </row>
    <row r="499" spans="1:5" s="78" customFormat="1" ht="14.25" customHeight="1" thickBot="1">
      <c r="A499" s="739"/>
      <c r="B499" s="282" t="s">
        <v>2089</v>
      </c>
      <c r="C499" s="1139"/>
      <c r="D499" s="1141"/>
      <c r="E499" s="273"/>
    </row>
    <row r="500" spans="1:5" s="78" customFormat="1" ht="14.25" customHeight="1">
      <c r="A500" s="739"/>
      <c r="B500" s="281" t="s">
        <v>2090</v>
      </c>
      <c r="C500" s="1138"/>
      <c r="D500" s="1140"/>
      <c r="E500" s="273"/>
    </row>
    <row r="501" spans="1:5" s="78" customFormat="1" ht="14.25" customHeight="1" thickBot="1">
      <c r="A501" s="739"/>
      <c r="B501" s="282" t="s">
        <v>2091</v>
      </c>
      <c r="C501" s="1139"/>
      <c r="D501" s="1141"/>
      <c r="E501" s="273"/>
    </row>
    <row r="502" spans="1:5" s="78" customFormat="1" ht="14.25" customHeight="1">
      <c r="A502" s="739"/>
      <c r="B502" s="281" t="s">
        <v>2092</v>
      </c>
      <c r="C502" s="1138"/>
      <c r="D502" s="1140" t="s">
        <v>2093</v>
      </c>
      <c r="E502" s="273"/>
    </row>
    <row r="503" spans="1:5" s="78" customFormat="1" ht="14.25" customHeight="1" thickBot="1">
      <c r="A503" s="739"/>
      <c r="B503" s="282" t="s">
        <v>2094</v>
      </c>
      <c r="C503" s="1139"/>
      <c r="D503" s="1141"/>
      <c r="E503" s="273"/>
    </row>
    <row r="504" spans="1:5" s="78" customFormat="1" ht="14.25" customHeight="1">
      <c r="A504" s="739"/>
      <c r="B504" s="281" t="s">
        <v>2095</v>
      </c>
      <c r="C504" s="1138"/>
      <c r="D504" s="1140"/>
      <c r="E504" s="273"/>
    </row>
    <row r="505" spans="1:5" s="78" customFormat="1" ht="14.25" customHeight="1" thickBot="1">
      <c r="A505" s="739"/>
      <c r="B505" s="282" t="s">
        <v>2096</v>
      </c>
      <c r="C505" s="1139"/>
      <c r="D505" s="1141"/>
      <c r="E505" s="273"/>
    </row>
    <row r="506" spans="1:5" s="78" customFormat="1" ht="14.25" customHeight="1">
      <c r="A506" s="739"/>
      <c r="B506" s="281" t="s">
        <v>2097</v>
      </c>
      <c r="C506" s="1138"/>
      <c r="D506" s="1140"/>
      <c r="E506" s="273"/>
    </row>
    <row r="507" spans="1:5" s="78" customFormat="1" ht="14.25" customHeight="1" thickBot="1">
      <c r="A507" s="739"/>
      <c r="B507" s="282" t="s">
        <v>2098</v>
      </c>
      <c r="C507" s="1139"/>
      <c r="D507" s="1141"/>
      <c r="E507" s="273"/>
    </row>
    <row r="508" spans="1:5" s="78" customFormat="1" ht="14.25" customHeight="1">
      <c r="A508" s="739"/>
      <c r="B508" s="281" t="s">
        <v>2099</v>
      </c>
      <c r="C508" s="1138"/>
      <c r="D508" s="1140"/>
      <c r="E508" s="273"/>
    </row>
    <row r="509" spans="1:5" s="78" customFormat="1" ht="14.25" customHeight="1" thickBot="1">
      <c r="A509" s="738"/>
      <c r="B509" s="282" t="s">
        <v>2100</v>
      </c>
      <c r="C509" s="1139"/>
      <c r="D509" s="1141"/>
      <c r="E509" s="273"/>
    </row>
    <row r="510" spans="1:5" s="78" customFormat="1" ht="14.25" customHeight="1" thickBot="1">
      <c r="A510" s="720"/>
      <c r="B510" s="720"/>
      <c r="C510" s="720"/>
      <c r="D510" s="720"/>
      <c r="E510" s="285"/>
    </row>
    <row r="511" spans="1:5" s="78" customFormat="1" ht="14.25" customHeight="1">
      <c r="A511" s="740" t="s">
        <v>2101</v>
      </c>
      <c r="B511" s="286" t="s">
        <v>2102</v>
      </c>
      <c r="C511" s="1138"/>
      <c r="D511" s="1140"/>
      <c r="E511" s="273"/>
    </row>
    <row r="512" spans="1:5" s="78" customFormat="1" ht="14.25" customHeight="1" thickBot="1">
      <c r="A512" s="739" t="s">
        <v>2103</v>
      </c>
      <c r="B512" s="282" t="s">
        <v>2104</v>
      </c>
      <c r="C512" s="1139"/>
      <c r="D512" s="1141"/>
      <c r="E512" s="273"/>
    </row>
    <row r="513" spans="1:5" s="78" customFormat="1" ht="14.25" customHeight="1">
      <c r="A513" s="739"/>
      <c r="B513" s="281" t="s">
        <v>2105</v>
      </c>
      <c r="C513" s="1138"/>
      <c r="D513" s="1140"/>
      <c r="E513" s="273"/>
    </row>
    <row r="514" spans="1:5" s="78" customFormat="1" ht="14.25" customHeight="1" thickBot="1">
      <c r="A514" s="739"/>
      <c r="B514" s="282" t="s">
        <v>2106</v>
      </c>
      <c r="C514" s="1139"/>
      <c r="D514" s="1141"/>
      <c r="E514" s="273"/>
    </row>
    <row r="515" spans="1:5" s="78" customFormat="1" ht="14.25" customHeight="1">
      <c r="A515" s="739"/>
      <c r="B515" s="281" t="s">
        <v>2107</v>
      </c>
      <c r="C515" s="281" t="s">
        <v>2108</v>
      </c>
      <c r="D515" s="1140"/>
      <c r="E515" s="273"/>
    </row>
    <row r="516" spans="1:5" s="78" customFormat="1" ht="14.25" customHeight="1" thickBot="1">
      <c r="A516" s="739"/>
      <c r="B516" s="282" t="s">
        <v>2109</v>
      </c>
      <c r="C516" s="282" t="s">
        <v>2110</v>
      </c>
      <c r="D516" s="1141"/>
      <c r="E516" s="273"/>
    </row>
    <row r="517" spans="1:5" s="78" customFormat="1" ht="14.25" customHeight="1">
      <c r="A517" s="739"/>
      <c r="B517" s="281" t="s">
        <v>2111</v>
      </c>
      <c r="C517" s="1138"/>
      <c r="D517" s="1140"/>
      <c r="E517" s="273"/>
    </row>
    <row r="518" spans="1:5" s="78" customFormat="1" ht="14.25" customHeight="1" thickBot="1">
      <c r="A518" s="738"/>
      <c r="B518" s="282" t="s">
        <v>2112</v>
      </c>
      <c r="C518" s="1139"/>
      <c r="D518" s="1141"/>
      <c r="E518" s="273"/>
    </row>
    <row r="519" spans="1:5" s="78" customFormat="1" ht="14.25" customHeight="1">
      <c r="A519" s="280" t="s">
        <v>2113</v>
      </c>
      <c r="B519" s="281" t="s">
        <v>2114</v>
      </c>
      <c r="C519" s="281" t="s">
        <v>2115</v>
      </c>
      <c r="D519" s="1140"/>
      <c r="E519" s="273"/>
    </row>
    <row r="520" spans="1:5" s="78" customFormat="1" ht="14.25" customHeight="1" thickBot="1">
      <c r="A520" s="739" t="s">
        <v>2116</v>
      </c>
      <c r="B520" s="284" t="s">
        <v>2117</v>
      </c>
      <c r="C520" s="282" t="s">
        <v>2118</v>
      </c>
      <c r="D520" s="1141"/>
      <c r="E520" s="273"/>
    </row>
    <row r="521" spans="1:5" s="78" customFormat="1" ht="14.25" customHeight="1">
      <c r="A521" s="739"/>
      <c r="B521" s="284"/>
      <c r="C521" s="281" t="s">
        <v>2119</v>
      </c>
      <c r="D521" s="1140"/>
      <c r="E521" s="273"/>
    </row>
    <row r="522" spans="1:5" s="78" customFormat="1" ht="14.25" customHeight="1" thickBot="1">
      <c r="A522" s="739"/>
      <c r="B522" s="284"/>
      <c r="C522" s="282" t="s">
        <v>2120</v>
      </c>
      <c r="D522" s="1141"/>
      <c r="E522" s="273"/>
    </row>
    <row r="523" spans="1:5" s="78" customFormat="1" ht="14.25" customHeight="1">
      <c r="A523" s="739"/>
      <c r="B523" s="284"/>
      <c r="C523" s="281" t="s">
        <v>2121</v>
      </c>
      <c r="D523" s="1140"/>
      <c r="E523" s="273"/>
    </row>
    <row r="524" spans="1:5" s="78" customFormat="1" ht="14.25" customHeight="1" thickBot="1">
      <c r="A524" s="739"/>
      <c r="B524" s="284"/>
      <c r="C524" s="282" t="s">
        <v>2122</v>
      </c>
      <c r="D524" s="1141"/>
      <c r="E524" s="273"/>
    </row>
    <row r="525" spans="1:5" s="78" customFormat="1" ht="14.25" customHeight="1">
      <c r="A525" s="739"/>
      <c r="B525" s="284"/>
      <c r="C525" s="281" t="s">
        <v>2123</v>
      </c>
      <c r="D525" s="1140"/>
      <c r="E525" s="273"/>
    </row>
    <row r="526" spans="1:5" s="78" customFormat="1" ht="14.25" customHeight="1" thickBot="1">
      <c r="A526" s="739"/>
      <c r="B526" s="284"/>
      <c r="C526" s="282" t="s">
        <v>2124</v>
      </c>
      <c r="D526" s="1141"/>
      <c r="E526" s="273"/>
    </row>
    <row r="527" spans="1:5" s="78" customFormat="1" ht="14.25" customHeight="1">
      <c r="A527" s="739"/>
      <c r="B527" s="284"/>
      <c r="C527" s="281" t="s">
        <v>2125</v>
      </c>
      <c r="D527" s="1140"/>
      <c r="E527" s="273"/>
    </row>
    <row r="528" spans="1:5" s="78" customFormat="1" ht="14.25" customHeight="1" thickBot="1">
      <c r="A528" s="739"/>
      <c r="B528" s="284"/>
      <c r="C528" s="282" t="s">
        <v>2126</v>
      </c>
      <c r="D528" s="1141"/>
      <c r="E528" s="273"/>
    </row>
    <row r="529" spans="1:5" s="78" customFormat="1" ht="14.25" customHeight="1">
      <c r="A529" s="739"/>
      <c r="B529" s="284"/>
      <c r="C529" s="281" t="s">
        <v>2127</v>
      </c>
      <c r="D529" s="1140"/>
      <c r="E529" s="273"/>
    </row>
    <row r="530" spans="1:5" s="78" customFormat="1" ht="14.25" customHeight="1" thickBot="1">
      <c r="A530" s="739"/>
      <c r="B530" s="284"/>
      <c r="C530" s="282" t="s">
        <v>2128</v>
      </c>
      <c r="D530" s="1141"/>
      <c r="E530" s="273"/>
    </row>
    <row r="531" spans="1:5" s="78" customFormat="1" ht="14.25" customHeight="1">
      <c r="A531" s="739"/>
      <c r="B531" s="284"/>
      <c r="C531" s="281" t="s">
        <v>2129</v>
      </c>
      <c r="D531" s="1140"/>
      <c r="E531" s="273"/>
    </row>
    <row r="532" spans="1:5" s="78" customFormat="1" ht="14.25" customHeight="1" thickBot="1">
      <c r="A532" s="739"/>
      <c r="B532" s="282"/>
      <c r="C532" s="282" t="s">
        <v>2130</v>
      </c>
      <c r="D532" s="1141"/>
      <c r="E532" s="273"/>
    </row>
    <row r="533" spans="1:5" s="78" customFormat="1" ht="14.25" customHeight="1">
      <c r="A533" s="739"/>
      <c r="B533" s="281" t="s">
        <v>2131</v>
      </c>
      <c r="C533" s="1138"/>
      <c r="D533" s="1140" t="s">
        <v>2132</v>
      </c>
      <c r="E533" s="273"/>
    </row>
    <row r="534" spans="1:5" s="78" customFormat="1" ht="14.25" customHeight="1" thickBot="1">
      <c r="A534" s="739"/>
      <c r="B534" s="282" t="s">
        <v>2133</v>
      </c>
      <c r="C534" s="1139"/>
      <c r="D534" s="1141"/>
      <c r="E534" s="273"/>
    </row>
    <row r="535" spans="1:5" s="78" customFormat="1" ht="14.25" customHeight="1">
      <c r="A535" s="739"/>
      <c r="B535" s="281" t="s">
        <v>2134</v>
      </c>
      <c r="C535" s="1138"/>
      <c r="D535" s="1140" t="s">
        <v>2135</v>
      </c>
      <c r="E535" s="273"/>
    </row>
    <row r="536" spans="1:5" s="78" customFormat="1" ht="14.25" customHeight="1" thickBot="1">
      <c r="A536" s="739"/>
      <c r="B536" s="282" t="s">
        <v>2136</v>
      </c>
      <c r="C536" s="1139"/>
      <c r="D536" s="1141"/>
      <c r="E536" s="273"/>
    </row>
    <row r="537" spans="1:5" s="78" customFormat="1" ht="14.25" customHeight="1">
      <c r="A537" s="739"/>
      <c r="B537" s="281" t="s">
        <v>2137</v>
      </c>
      <c r="C537" s="1138"/>
      <c r="D537" s="1140"/>
      <c r="E537" s="273"/>
    </row>
    <row r="538" spans="1:5" s="78" customFormat="1" ht="14.25" customHeight="1" thickBot="1">
      <c r="A538" s="739"/>
      <c r="B538" s="282" t="s">
        <v>2138</v>
      </c>
      <c r="C538" s="1139"/>
      <c r="D538" s="1141"/>
      <c r="E538" s="273"/>
    </row>
    <row r="539" spans="1:5" s="78" customFormat="1" ht="14.25" customHeight="1">
      <c r="A539" s="739"/>
      <c r="B539" s="281" t="s">
        <v>2139</v>
      </c>
      <c r="C539" s="1138"/>
      <c r="D539" s="1140" t="s">
        <v>2140</v>
      </c>
      <c r="E539" s="273"/>
    </row>
    <row r="540" spans="1:5" s="78" customFormat="1" ht="14.25" customHeight="1" thickBot="1">
      <c r="A540" s="738"/>
      <c r="B540" s="282" t="s">
        <v>2141</v>
      </c>
      <c r="C540" s="1139"/>
      <c r="D540" s="1141"/>
      <c r="E540" s="273"/>
    </row>
    <row r="541" spans="1:5" s="78" customFormat="1" ht="14.25" customHeight="1">
      <c r="A541" s="280" t="s">
        <v>2142</v>
      </c>
      <c r="B541" s="281" t="s">
        <v>2143</v>
      </c>
      <c r="C541" s="1138"/>
      <c r="D541" s="1140"/>
      <c r="E541" s="273"/>
    </row>
    <row r="542" spans="1:5" s="78" customFormat="1" ht="42" thickBot="1">
      <c r="A542" s="739" t="s">
        <v>2144</v>
      </c>
      <c r="B542" s="282" t="s">
        <v>2145</v>
      </c>
      <c r="C542" s="1139"/>
      <c r="D542" s="1141"/>
      <c r="E542" s="273"/>
    </row>
    <row r="543" spans="1:5" s="78" customFormat="1" ht="14.25" customHeight="1">
      <c r="A543" s="739"/>
      <c r="B543" s="281" t="s">
        <v>2146</v>
      </c>
      <c r="C543" s="1138"/>
      <c r="D543" s="1140"/>
      <c r="E543" s="273"/>
    </row>
    <row r="544" spans="1:5" s="78" customFormat="1" ht="14.25" customHeight="1" thickBot="1">
      <c r="A544" s="739"/>
      <c r="B544" s="282" t="s">
        <v>2147</v>
      </c>
      <c r="C544" s="1139"/>
      <c r="D544" s="1141"/>
      <c r="E544" s="273"/>
    </row>
    <row r="545" spans="1:5" s="78" customFormat="1" ht="14.25" customHeight="1">
      <c r="A545" s="739"/>
      <c r="B545" s="281" t="s">
        <v>2148</v>
      </c>
      <c r="C545" s="1138"/>
      <c r="D545" s="1140" t="s">
        <v>2149</v>
      </c>
      <c r="E545" s="273"/>
    </row>
    <row r="546" spans="1:5" s="78" customFormat="1" ht="14.25" customHeight="1" thickBot="1">
      <c r="A546" s="739"/>
      <c r="B546" s="282" t="s">
        <v>2150</v>
      </c>
      <c r="C546" s="1139"/>
      <c r="D546" s="1141"/>
      <c r="E546" s="273"/>
    </row>
    <row r="547" spans="1:5" s="78" customFormat="1" ht="14.25" customHeight="1">
      <c r="A547" s="739"/>
      <c r="B547" s="281" t="s">
        <v>2151</v>
      </c>
      <c r="C547" s="1138"/>
      <c r="D547" s="1140"/>
      <c r="E547" s="273"/>
    </row>
    <row r="548" spans="1:5" s="78" customFormat="1" ht="14.25" customHeight="1" thickBot="1">
      <c r="A548" s="739"/>
      <c r="B548" s="282" t="s">
        <v>2152</v>
      </c>
      <c r="C548" s="1139"/>
      <c r="D548" s="1141"/>
      <c r="E548" s="273"/>
    </row>
    <row r="549" spans="1:5" s="78" customFormat="1" ht="14.25" customHeight="1">
      <c r="A549" s="739"/>
      <c r="B549" s="281" t="s">
        <v>2153</v>
      </c>
      <c r="C549" s="1138"/>
      <c r="D549" s="1140"/>
      <c r="E549" s="273"/>
    </row>
    <row r="550" spans="1:5" s="78" customFormat="1" ht="14.25" customHeight="1" thickBot="1">
      <c r="A550" s="739"/>
      <c r="B550" s="282" t="s">
        <v>2154</v>
      </c>
      <c r="C550" s="1139"/>
      <c r="D550" s="1141"/>
      <c r="E550" s="273"/>
    </row>
    <row r="551" spans="1:5" s="78" customFormat="1" ht="14.25" customHeight="1">
      <c r="A551" s="739"/>
      <c r="B551" s="281" t="s">
        <v>2155</v>
      </c>
      <c r="C551" s="1138"/>
      <c r="D551" s="1140"/>
      <c r="E551" s="273"/>
    </row>
    <row r="552" spans="1:5" s="78" customFormat="1" ht="14.25" customHeight="1" thickBot="1">
      <c r="A552" s="738"/>
      <c r="B552" s="282" t="s">
        <v>2156</v>
      </c>
      <c r="C552" s="1139"/>
      <c r="D552" s="1141"/>
      <c r="E552" s="273"/>
    </row>
    <row r="553" spans="1:5" s="78" customFormat="1" ht="14.25" customHeight="1">
      <c r="A553" s="280" t="s">
        <v>2157</v>
      </c>
      <c r="B553" s="281" t="s">
        <v>2158</v>
      </c>
      <c r="C553" s="1138"/>
      <c r="D553" s="1140" t="s">
        <v>2159</v>
      </c>
      <c r="E553" s="273"/>
    </row>
    <row r="554" spans="1:5" s="78" customFormat="1" ht="14.25" customHeight="1" thickBot="1">
      <c r="A554" s="739" t="s">
        <v>2160</v>
      </c>
      <c r="B554" s="282" t="s">
        <v>2161</v>
      </c>
      <c r="C554" s="1139"/>
      <c r="D554" s="1141"/>
      <c r="E554" s="273"/>
    </row>
    <row r="555" spans="1:5" s="78" customFormat="1" ht="14.25" customHeight="1">
      <c r="A555" s="739"/>
      <c r="B555" s="281" t="s">
        <v>2162</v>
      </c>
      <c r="C555" s="1138"/>
      <c r="D555" s="1140" t="s">
        <v>2163</v>
      </c>
      <c r="E555" s="273"/>
    </row>
    <row r="556" spans="1:5" s="78" customFormat="1" ht="14.25" customHeight="1" thickBot="1">
      <c r="A556" s="739"/>
      <c r="B556" s="282" t="s">
        <v>2164</v>
      </c>
      <c r="C556" s="1139"/>
      <c r="D556" s="1141"/>
      <c r="E556" s="273"/>
    </row>
    <row r="557" spans="1:5" s="78" customFormat="1" ht="14.25" customHeight="1">
      <c r="A557" s="739"/>
      <c r="B557" s="281" t="s">
        <v>2165</v>
      </c>
      <c r="C557" s="1138"/>
      <c r="D557" s="1140"/>
      <c r="E557" s="273"/>
    </row>
    <row r="558" spans="1:5" s="78" customFormat="1" ht="14.25" customHeight="1" thickBot="1">
      <c r="A558" s="739"/>
      <c r="B558" s="282" t="s">
        <v>2166</v>
      </c>
      <c r="C558" s="1139"/>
      <c r="D558" s="1141"/>
      <c r="E558" s="273"/>
    </row>
    <row r="559" spans="1:5" s="78" customFormat="1" ht="14.25" customHeight="1">
      <c r="A559" s="739"/>
      <c r="B559" s="281" t="s">
        <v>2167</v>
      </c>
      <c r="C559" s="1138"/>
      <c r="D559" s="1140" t="s">
        <v>2168</v>
      </c>
      <c r="E559" s="273"/>
    </row>
    <row r="560" spans="1:5" s="78" customFormat="1" ht="14.25" customHeight="1" thickBot="1">
      <c r="A560" s="739"/>
      <c r="B560" s="282" t="s">
        <v>2169</v>
      </c>
      <c r="C560" s="1139"/>
      <c r="D560" s="1141"/>
      <c r="E560" s="273"/>
    </row>
    <row r="561" spans="1:5" s="78" customFormat="1" ht="14.25" customHeight="1">
      <c r="A561" s="739"/>
      <c r="B561" s="281" t="s">
        <v>2170</v>
      </c>
      <c r="C561" s="1138"/>
      <c r="D561" s="1140" t="s">
        <v>2171</v>
      </c>
      <c r="E561" s="273"/>
    </row>
    <row r="562" spans="1:5" s="78" customFormat="1" ht="14.25" customHeight="1" thickBot="1">
      <c r="A562" s="739"/>
      <c r="B562" s="282" t="s">
        <v>2172</v>
      </c>
      <c r="C562" s="1139"/>
      <c r="D562" s="1141"/>
      <c r="E562" s="273"/>
    </row>
    <row r="563" spans="1:5" s="78" customFormat="1" ht="14.25" customHeight="1">
      <c r="A563" s="739"/>
      <c r="B563" s="281" t="s">
        <v>2173</v>
      </c>
      <c r="C563" s="281" t="s">
        <v>2174</v>
      </c>
      <c r="D563" s="1140"/>
      <c r="E563" s="273"/>
    </row>
    <row r="564" spans="1:5" s="78" customFormat="1" ht="14.25" customHeight="1" thickBot="1">
      <c r="A564" s="739"/>
      <c r="B564" s="284" t="s">
        <v>2175</v>
      </c>
      <c r="C564" s="282" t="s">
        <v>2176</v>
      </c>
      <c r="D564" s="1141"/>
      <c r="E564" s="273"/>
    </row>
    <row r="565" spans="1:5" s="78" customFormat="1" ht="14.25" customHeight="1">
      <c r="A565" s="739"/>
      <c r="B565" s="284"/>
      <c r="C565" s="281" t="s">
        <v>2177</v>
      </c>
      <c r="D565" s="1140"/>
      <c r="E565" s="273"/>
    </row>
    <row r="566" spans="1:5" s="78" customFormat="1" ht="14.25" customHeight="1" thickBot="1">
      <c r="A566" s="739"/>
      <c r="B566" s="282"/>
      <c r="C566" s="282" t="s">
        <v>2178</v>
      </c>
      <c r="D566" s="1141"/>
      <c r="E566" s="273"/>
    </row>
    <row r="567" spans="1:5" s="78" customFormat="1" ht="14.25" customHeight="1">
      <c r="A567" s="739"/>
      <c r="B567" s="281" t="s">
        <v>2179</v>
      </c>
      <c r="C567" s="1138"/>
      <c r="D567" s="1140" t="s">
        <v>2180</v>
      </c>
      <c r="E567" s="273"/>
    </row>
    <row r="568" spans="1:5" s="78" customFormat="1" ht="14.25" customHeight="1" thickBot="1">
      <c r="A568" s="739"/>
      <c r="B568" s="282" t="s">
        <v>2181</v>
      </c>
      <c r="C568" s="1139"/>
      <c r="D568" s="1141"/>
      <c r="E568" s="273"/>
    </row>
    <row r="569" spans="1:5" s="78" customFormat="1" ht="14.25" customHeight="1">
      <c r="A569" s="739"/>
      <c r="B569" s="281" t="s">
        <v>2182</v>
      </c>
      <c r="C569" s="1138"/>
      <c r="D569" s="1140"/>
      <c r="E569" s="273"/>
    </row>
    <row r="570" spans="1:5" s="78" customFormat="1" ht="14.25" customHeight="1" thickBot="1">
      <c r="A570" s="738"/>
      <c r="B570" s="282" t="s">
        <v>2183</v>
      </c>
      <c r="C570" s="1139"/>
      <c r="D570" s="1141"/>
      <c r="E570" s="273"/>
    </row>
    <row r="571" spans="1:5" s="78" customFormat="1" ht="14.25" customHeight="1">
      <c r="A571" s="280" t="s">
        <v>2184</v>
      </c>
      <c r="B571" s="1138"/>
      <c r="C571" s="1138"/>
      <c r="D571" s="1140"/>
      <c r="E571" s="273"/>
    </row>
    <row r="572" spans="1:5" s="78" customFormat="1" ht="14.25" customHeight="1" thickBot="1">
      <c r="A572" s="738" t="s">
        <v>2185</v>
      </c>
      <c r="B572" s="1139"/>
      <c r="C572" s="1139"/>
      <c r="D572" s="1141"/>
      <c r="E572" s="273"/>
    </row>
    <row r="573" spans="1:5" s="78" customFormat="1" ht="14.25" customHeight="1">
      <c r="A573" s="720" t="s">
        <v>1826</v>
      </c>
      <c r="B573" s="720"/>
      <c r="C573" s="720"/>
      <c r="D573" s="720"/>
      <c r="E573" s="285"/>
    </row>
  </sheetData>
  <mergeCells count="492">
    <mergeCell ref="C567:C568"/>
    <mergeCell ref="D567:D568"/>
    <mergeCell ref="C569:C570"/>
    <mergeCell ref="D569:D570"/>
    <mergeCell ref="B571:B572"/>
    <mergeCell ref="C571:C572"/>
    <mergeCell ref="D571:D572"/>
    <mergeCell ref="C559:C560"/>
    <mergeCell ref="D559:D560"/>
    <mergeCell ref="C561:C562"/>
    <mergeCell ref="D561:D562"/>
    <mergeCell ref="D563:D564"/>
    <mergeCell ref="D565:D566"/>
    <mergeCell ref="C553:C554"/>
    <mergeCell ref="D553:D554"/>
    <mergeCell ref="C555:C556"/>
    <mergeCell ref="D555:D556"/>
    <mergeCell ref="C557:C558"/>
    <mergeCell ref="D557:D558"/>
    <mergeCell ref="C547:C548"/>
    <mergeCell ref="D547:D548"/>
    <mergeCell ref="C549:C550"/>
    <mergeCell ref="D549:D550"/>
    <mergeCell ref="C551:C552"/>
    <mergeCell ref="D551:D552"/>
    <mergeCell ref="C541:C542"/>
    <mergeCell ref="D541:D542"/>
    <mergeCell ref="C543:C544"/>
    <mergeCell ref="D543:D544"/>
    <mergeCell ref="C545:C546"/>
    <mergeCell ref="D545:D546"/>
    <mergeCell ref="C535:C536"/>
    <mergeCell ref="D535:D536"/>
    <mergeCell ref="C537:C538"/>
    <mergeCell ref="D537:D538"/>
    <mergeCell ref="C539:C540"/>
    <mergeCell ref="D539:D540"/>
    <mergeCell ref="D525:D526"/>
    <mergeCell ref="D527:D528"/>
    <mergeCell ref="D529:D530"/>
    <mergeCell ref="D531:D532"/>
    <mergeCell ref="C533:C534"/>
    <mergeCell ref="D533:D534"/>
    <mergeCell ref="D515:D516"/>
    <mergeCell ref="C517:C518"/>
    <mergeCell ref="D517:D518"/>
    <mergeCell ref="D519:D520"/>
    <mergeCell ref="D521:D522"/>
    <mergeCell ref="D523:D524"/>
    <mergeCell ref="C508:C509"/>
    <mergeCell ref="D508:D509"/>
    <mergeCell ref="C511:C512"/>
    <mergeCell ref="D511:D512"/>
    <mergeCell ref="C513:C514"/>
    <mergeCell ref="D513:D514"/>
    <mergeCell ref="C502:C503"/>
    <mergeCell ref="D502:D503"/>
    <mergeCell ref="C504:C505"/>
    <mergeCell ref="D504:D505"/>
    <mergeCell ref="C506:C507"/>
    <mergeCell ref="D506:D507"/>
    <mergeCell ref="C496:C497"/>
    <mergeCell ref="D496:D497"/>
    <mergeCell ref="C498:C499"/>
    <mergeCell ref="D498:D499"/>
    <mergeCell ref="C500:C501"/>
    <mergeCell ref="D500:D501"/>
    <mergeCell ref="C490:C491"/>
    <mergeCell ref="D490:D491"/>
    <mergeCell ref="C492:C493"/>
    <mergeCell ref="D492:D493"/>
    <mergeCell ref="C494:C495"/>
    <mergeCell ref="D494:D495"/>
    <mergeCell ref="C484:C485"/>
    <mergeCell ref="D484:D485"/>
    <mergeCell ref="C486:C487"/>
    <mergeCell ref="D486:D487"/>
    <mergeCell ref="C488:C489"/>
    <mergeCell ref="D488:D489"/>
    <mergeCell ref="C478:C479"/>
    <mergeCell ref="D478:D479"/>
    <mergeCell ref="C480:C481"/>
    <mergeCell ref="D480:D481"/>
    <mergeCell ref="C482:C483"/>
    <mergeCell ref="D482:D483"/>
    <mergeCell ref="C472:C473"/>
    <mergeCell ref="D472:D473"/>
    <mergeCell ref="C474:C475"/>
    <mergeCell ref="D474:D475"/>
    <mergeCell ref="C476:C477"/>
    <mergeCell ref="D476:D477"/>
    <mergeCell ref="C466:C467"/>
    <mergeCell ref="D466:D467"/>
    <mergeCell ref="C468:C469"/>
    <mergeCell ref="D468:D469"/>
    <mergeCell ref="C470:C471"/>
    <mergeCell ref="D470:D471"/>
    <mergeCell ref="B462:B463"/>
    <mergeCell ref="C462:C463"/>
    <mergeCell ref="D462:D463"/>
    <mergeCell ref="B464:B465"/>
    <mergeCell ref="C464:C465"/>
    <mergeCell ref="D464:D465"/>
    <mergeCell ref="B453:B454"/>
    <mergeCell ref="C453:C454"/>
    <mergeCell ref="D453:D454"/>
    <mergeCell ref="B455:B456"/>
    <mergeCell ref="C455:C456"/>
    <mergeCell ref="D455:D456"/>
    <mergeCell ref="C447:C448"/>
    <mergeCell ref="D447:D448"/>
    <mergeCell ref="C449:C450"/>
    <mergeCell ref="D449:D450"/>
    <mergeCell ref="C451:C452"/>
    <mergeCell ref="D451:D452"/>
    <mergeCell ref="C441:C442"/>
    <mergeCell ref="D441:D442"/>
    <mergeCell ref="C443:C444"/>
    <mergeCell ref="D443:D444"/>
    <mergeCell ref="C445:C446"/>
    <mergeCell ref="D445:D446"/>
    <mergeCell ref="C435:C436"/>
    <mergeCell ref="D435:D436"/>
    <mergeCell ref="C437:C438"/>
    <mergeCell ref="D437:D438"/>
    <mergeCell ref="C439:C440"/>
    <mergeCell ref="D439:D440"/>
    <mergeCell ref="C429:C430"/>
    <mergeCell ref="D429:D430"/>
    <mergeCell ref="C431:C432"/>
    <mergeCell ref="D431:D432"/>
    <mergeCell ref="C433:C434"/>
    <mergeCell ref="D433:D434"/>
    <mergeCell ref="C423:C424"/>
    <mergeCell ref="D423:D424"/>
    <mergeCell ref="C425:C426"/>
    <mergeCell ref="D425:D426"/>
    <mergeCell ref="C427:C428"/>
    <mergeCell ref="D427:D428"/>
    <mergeCell ref="C417:C418"/>
    <mergeCell ref="D417:D418"/>
    <mergeCell ref="C419:C420"/>
    <mergeCell ref="D419:D420"/>
    <mergeCell ref="C421:C422"/>
    <mergeCell ref="D421:D422"/>
    <mergeCell ref="C411:C412"/>
    <mergeCell ref="D411:D412"/>
    <mergeCell ref="C413:C414"/>
    <mergeCell ref="D413:D414"/>
    <mergeCell ref="C415:C416"/>
    <mergeCell ref="D415:D416"/>
    <mergeCell ref="C405:C406"/>
    <mergeCell ref="D405:D406"/>
    <mergeCell ref="C407:C408"/>
    <mergeCell ref="D407:D408"/>
    <mergeCell ref="C409:C410"/>
    <mergeCell ref="D409:D410"/>
    <mergeCell ref="C399:C400"/>
    <mergeCell ref="D399:D400"/>
    <mergeCell ref="C401:C402"/>
    <mergeCell ref="D401:D402"/>
    <mergeCell ref="C403:C404"/>
    <mergeCell ref="D403:D404"/>
    <mergeCell ref="C393:C394"/>
    <mergeCell ref="D393:D394"/>
    <mergeCell ref="C395:C396"/>
    <mergeCell ref="D395:D396"/>
    <mergeCell ref="C397:C398"/>
    <mergeCell ref="D397:D398"/>
    <mergeCell ref="C387:C388"/>
    <mergeCell ref="D387:D388"/>
    <mergeCell ref="C389:C390"/>
    <mergeCell ref="D389:D390"/>
    <mergeCell ref="C391:C392"/>
    <mergeCell ref="D391:D392"/>
    <mergeCell ref="C381:C382"/>
    <mergeCell ref="D381:D382"/>
    <mergeCell ref="C383:C384"/>
    <mergeCell ref="D383:D384"/>
    <mergeCell ref="C385:C386"/>
    <mergeCell ref="D385:D386"/>
    <mergeCell ref="D369:D370"/>
    <mergeCell ref="D371:D372"/>
    <mergeCell ref="D373:D374"/>
    <mergeCell ref="C375:C377"/>
    <mergeCell ref="D375:D377"/>
    <mergeCell ref="C378:C380"/>
    <mergeCell ref="D378:D380"/>
    <mergeCell ref="C363:C364"/>
    <mergeCell ref="D363:D364"/>
    <mergeCell ref="C365:C366"/>
    <mergeCell ref="D365:D366"/>
    <mergeCell ref="C367:C368"/>
    <mergeCell ref="D367:D368"/>
    <mergeCell ref="D355:D356"/>
    <mergeCell ref="D357:D358"/>
    <mergeCell ref="C359:C360"/>
    <mergeCell ref="D359:D360"/>
    <mergeCell ref="C361:C362"/>
    <mergeCell ref="D361:D362"/>
    <mergeCell ref="D343:D344"/>
    <mergeCell ref="D345:D346"/>
    <mergeCell ref="D347:D348"/>
    <mergeCell ref="D349:D350"/>
    <mergeCell ref="D351:D352"/>
    <mergeCell ref="D353:D354"/>
    <mergeCell ref="C333:C334"/>
    <mergeCell ref="D333:D334"/>
    <mergeCell ref="D335:D336"/>
    <mergeCell ref="D337:D338"/>
    <mergeCell ref="D339:D340"/>
    <mergeCell ref="D341:D342"/>
    <mergeCell ref="D323:D324"/>
    <mergeCell ref="D325:D326"/>
    <mergeCell ref="D327:D328"/>
    <mergeCell ref="D329:D330"/>
    <mergeCell ref="C331:C332"/>
    <mergeCell ref="D331:D332"/>
    <mergeCell ref="C312:C313"/>
    <mergeCell ref="D312:D313"/>
    <mergeCell ref="D314:D316"/>
    <mergeCell ref="D317:D318"/>
    <mergeCell ref="D319:D320"/>
    <mergeCell ref="D321:D322"/>
    <mergeCell ref="D304:D305"/>
    <mergeCell ref="C306:C307"/>
    <mergeCell ref="D306:D307"/>
    <mergeCell ref="C308:C309"/>
    <mergeCell ref="D308:D309"/>
    <mergeCell ref="C310:C311"/>
    <mergeCell ref="D310:D311"/>
    <mergeCell ref="B290:B291"/>
    <mergeCell ref="C290:C291"/>
    <mergeCell ref="D290:D291"/>
    <mergeCell ref="D298:D299"/>
    <mergeCell ref="D300:D301"/>
    <mergeCell ref="D302:D303"/>
    <mergeCell ref="C284:C285"/>
    <mergeCell ref="D284:D285"/>
    <mergeCell ref="C286:C287"/>
    <mergeCell ref="D286:D287"/>
    <mergeCell ref="C288:C289"/>
    <mergeCell ref="D288:D289"/>
    <mergeCell ref="C278:C279"/>
    <mergeCell ref="D278:D279"/>
    <mergeCell ref="C280:C281"/>
    <mergeCell ref="D280:D281"/>
    <mergeCell ref="C282:C283"/>
    <mergeCell ref="D282:D283"/>
    <mergeCell ref="C272:C273"/>
    <mergeCell ref="D272:D273"/>
    <mergeCell ref="C274:C275"/>
    <mergeCell ref="D274:D275"/>
    <mergeCell ref="C276:C277"/>
    <mergeCell ref="D276:D277"/>
    <mergeCell ref="C266:C267"/>
    <mergeCell ref="D266:D267"/>
    <mergeCell ref="C268:C269"/>
    <mergeCell ref="D268:D269"/>
    <mergeCell ref="C270:C271"/>
    <mergeCell ref="D270:D271"/>
    <mergeCell ref="C260:C261"/>
    <mergeCell ref="D260:D261"/>
    <mergeCell ref="C262:C263"/>
    <mergeCell ref="D262:D263"/>
    <mergeCell ref="C264:C265"/>
    <mergeCell ref="D264:D265"/>
    <mergeCell ref="C254:C255"/>
    <mergeCell ref="D254:D255"/>
    <mergeCell ref="C256:C257"/>
    <mergeCell ref="D256:D257"/>
    <mergeCell ref="C258:C259"/>
    <mergeCell ref="D258:D259"/>
    <mergeCell ref="C248:C249"/>
    <mergeCell ref="D248:D249"/>
    <mergeCell ref="C250:C251"/>
    <mergeCell ref="D250:D251"/>
    <mergeCell ref="C252:C253"/>
    <mergeCell ref="D252:D253"/>
    <mergeCell ref="C242:C243"/>
    <mergeCell ref="D242:D243"/>
    <mergeCell ref="C244:C245"/>
    <mergeCell ref="D244:D245"/>
    <mergeCell ref="C246:C247"/>
    <mergeCell ref="D246:D247"/>
    <mergeCell ref="D234:D235"/>
    <mergeCell ref="D236:D237"/>
    <mergeCell ref="C238:C239"/>
    <mergeCell ref="D238:D239"/>
    <mergeCell ref="C240:C241"/>
    <mergeCell ref="D240:D241"/>
    <mergeCell ref="C226:C227"/>
    <mergeCell ref="D226:D227"/>
    <mergeCell ref="C228:C229"/>
    <mergeCell ref="D228:D229"/>
    <mergeCell ref="D230:D231"/>
    <mergeCell ref="D232:D233"/>
    <mergeCell ref="C220:C221"/>
    <mergeCell ref="D220:D221"/>
    <mergeCell ref="C222:C223"/>
    <mergeCell ref="D222:D223"/>
    <mergeCell ref="C224:C225"/>
    <mergeCell ref="D224:D225"/>
    <mergeCell ref="C214:C215"/>
    <mergeCell ref="D214:D215"/>
    <mergeCell ref="C216:C217"/>
    <mergeCell ref="D216:D217"/>
    <mergeCell ref="C218:C219"/>
    <mergeCell ref="D218:D219"/>
    <mergeCell ref="C208:C209"/>
    <mergeCell ref="D208:D209"/>
    <mergeCell ref="C210:C211"/>
    <mergeCell ref="D210:D211"/>
    <mergeCell ref="C212:C213"/>
    <mergeCell ref="D212:D213"/>
    <mergeCell ref="D200:D201"/>
    <mergeCell ref="D202:D203"/>
    <mergeCell ref="C204:C205"/>
    <mergeCell ref="D204:D205"/>
    <mergeCell ref="C206:C207"/>
    <mergeCell ref="D206:D207"/>
    <mergeCell ref="C190:C191"/>
    <mergeCell ref="D190:D191"/>
    <mergeCell ref="C192:C193"/>
    <mergeCell ref="D192:D193"/>
    <mergeCell ref="D196:D197"/>
    <mergeCell ref="D198:D199"/>
    <mergeCell ref="C184:C185"/>
    <mergeCell ref="D184:D185"/>
    <mergeCell ref="C186:C187"/>
    <mergeCell ref="D186:D187"/>
    <mergeCell ref="C188:C189"/>
    <mergeCell ref="D188:D189"/>
    <mergeCell ref="C178:C179"/>
    <mergeCell ref="D178:D179"/>
    <mergeCell ref="C180:C181"/>
    <mergeCell ref="D180:D181"/>
    <mergeCell ref="C182:C183"/>
    <mergeCell ref="D182:D183"/>
    <mergeCell ref="C172:C173"/>
    <mergeCell ref="D172:D173"/>
    <mergeCell ref="C174:C175"/>
    <mergeCell ref="D174:D175"/>
    <mergeCell ref="C176:C177"/>
    <mergeCell ref="D176:D177"/>
    <mergeCell ref="C166:C167"/>
    <mergeCell ref="D166:D167"/>
    <mergeCell ref="C168:C169"/>
    <mergeCell ref="D168:D169"/>
    <mergeCell ref="C170:C171"/>
    <mergeCell ref="D170:D171"/>
    <mergeCell ref="C160:C161"/>
    <mergeCell ref="D160:D161"/>
    <mergeCell ref="C162:C163"/>
    <mergeCell ref="D162:D163"/>
    <mergeCell ref="C164:C165"/>
    <mergeCell ref="D164:D165"/>
    <mergeCell ref="C154:C155"/>
    <mergeCell ref="D154:D155"/>
    <mergeCell ref="C156:C157"/>
    <mergeCell ref="D156:D157"/>
    <mergeCell ref="C158:C159"/>
    <mergeCell ref="D158:D159"/>
    <mergeCell ref="D146:D147"/>
    <mergeCell ref="C148:C149"/>
    <mergeCell ref="D148:D149"/>
    <mergeCell ref="C150:C151"/>
    <mergeCell ref="D150:D151"/>
    <mergeCell ref="C152:C153"/>
    <mergeCell ref="D152:D153"/>
    <mergeCell ref="C136:C137"/>
    <mergeCell ref="D136:D137"/>
    <mergeCell ref="D138:D139"/>
    <mergeCell ref="D140:D141"/>
    <mergeCell ref="D142:D143"/>
    <mergeCell ref="D144:D145"/>
    <mergeCell ref="C130:C131"/>
    <mergeCell ref="D130:D131"/>
    <mergeCell ref="C132:C133"/>
    <mergeCell ref="D132:D133"/>
    <mergeCell ref="C134:C135"/>
    <mergeCell ref="D134:D135"/>
    <mergeCell ref="C124:C125"/>
    <mergeCell ref="D124:D125"/>
    <mergeCell ref="C126:C127"/>
    <mergeCell ref="D126:D127"/>
    <mergeCell ref="C128:C129"/>
    <mergeCell ref="D128:D129"/>
    <mergeCell ref="C115:C116"/>
    <mergeCell ref="D115:D116"/>
    <mergeCell ref="C117:C121"/>
    <mergeCell ref="D117:D121"/>
    <mergeCell ref="C122:C123"/>
    <mergeCell ref="D122:D123"/>
    <mergeCell ref="C109:C110"/>
    <mergeCell ref="D109:D110"/>
    <mergeCell ref="C111:C112"/>
    <mergeCell ref="D111:D112"/>
    <mergeCell ref="C113:C114"/>
    <mergeCell ref="D113:D114"/>
    <mergeCell ref="C103:C104"/>
    <mergeCell ref="D103:D104"/>
    <mergeCell ref="C105:C106"/>
    <mergeCell ref="D105:D106"/>
    <mergeCell ref="C107:C108"/>
    <mergeCell ref="D107:D108"/>
    <mergeCell ref="C97:C98"/>
    <mergeCell ref="D97:D98"/>
    <mergeCell ref="C99:C100"/>
    <mergeCell ref="D99:D100"/>
    <mergeCell ref="C101:C102"/>
    <mergeCell ref="D101:D102"/>
    <mergeCell ref="D87:D88"/>
    <mergeCell ref="D89:D90"/>
    <mergeCell ref="D91:D92"/>
    <mergeCell ref="D93:D94"/>
    <mergeCell ref="C95:C96"/>
    <mergeCell ref="D95:D96"/>
    <mergeCell ref="D75:D76"/>
    <mergeCell ref="D77:D78"/>
    <mergeCell ref="D79:D80"/>
    <mergeCell ref="D81:D82"/>
    <mergeCell ref="D83:D84"/>
    <mergeCell ref="D85:D86"/>
    <mergeCell ref="C65:C66"/>
    <mergeCell ref="D65:D66"/>
    <mergeCell ref="D67:D68"/>
    <mergeCell ref="D69:D70"/>
    <mergeCell ref="D71:D72"/>
    <mergeCell ref="D73:D74"/>
    <mergeCell ref="C59:C60"/>
    <mergeCell ref="D59:D60"/>
    <mergeCell ref="C61:C62"/>
    <mergeCell ref="D61:D62"/>
    <mergeCell ref="C63:C64"/>
    <mergeCell ref="D63:D64"/>
    <mergeCell ref="C53:C54"/>
    <mergeCell ref="D53:D54"/>
    <mergeCell ref="C55:C56"/>
    <mergeCell ref="D55:D56"/>
    <mergeCell ref="C57:C58"/>
    <mergeCell ref="D57:D58"/>
    <mergeCell ref="C47:C48"/>
    <mergeCell ref="D47:D48"/>
    <mergeCell ref="C49:C50"/>
    <mergeCell ref="D49:D50"/>
    <mergeCell ref="C51:C52"/>
    <mergeCell ref="D51:D52"/>
    <mergeCell ref="C41:C42"/>
    <mergeCell ref="D41:D42"/>
    <mergeCell ref="C43:C44"/>
    <mergeCell ref="D43:D44"/>
    <mergeCell ref="C45:C46"/>
    <mergeCell ref="D45:D46"/>
    <mergeCell ref="C35:C36"/>
    <mergeCell ref="D35:D36"/>
    <mergeCell ref="C37:C38"/>
    <mergeCell ref="D37:D38"/>
    <mergeCell ref="C39:C40"/>
    <mergeCell ref="D39:D40"/>
    <mergeCell ref="C27:C28"/>
    <mergeCell ref="D27:D28"/>
    <mergeCell ref="C29:C30"/>
    <mergeCell ref="D29:D30"/>
    <mergeCell ref="D31:D32"/>
    <mergeCell ref="D33:D34"/>
    <mergeCell ref="C21:C22"/>
    <mergeCell ref="D21:D22"/>
    <mergeCell ref="C23:C24"/>
    <mergeCell ref="D23:D24"/>
    <mergeCell ref="C25:C26"/>
    <mergeCell ref="D25:D26"/>
    <mergeCell ref="C17:C18"/>
    <mergeCell ref="D17:D18"/>
    <mergeCell ref="C19:C20"/>
    <mergeCell ref="D19:D20"/>
    <mergeCell ref="C9:C10"/>
    <mergeCell ref="D9:D10"/>
    <mergeCell ref="B11:B12"/>
    <mergeCell ref="C11:C12"/>
    <mergeCell ref="D11:D12"/>
    <mergeCell ref="C13:C14"/>
    <mergeCell ref="D13:D14"/>
    <mergeCell ref="C5:C6"/>
    <mergeCell ref="D5:D6"/>
    <mergeCell ref="C7:C8"/>
    <mergeCell ref="D7:D8"/>
    <mergeCell ref="A1:D1"/>
    <mergeCell ref="A2:D2"/>
    <mergeCell ref="A3:D3"/>
    <mergeCell ref="C15:C16"/>
    <mergeCell ref="D15:D16"/>
  </mergeCells>
  <hyperlinks>
    <hyperlink ref="A22" r:id="rId1" display="http://unstats.un.org/unsd/cr/registry/regcs.asp?Cl=16&amp;Lg=1&amp;Co=311" xr:uid="{00000000-0004-0000-1B00-000000000000}"/>
    <hyperlink ref="B112" r:id="rId2" display="http://unstats.un.org/unsd/cr/registry/regcs.asp?Cl=16&amp;Lg=1&amp;Co=3811" xr:uid="{00000000-0004-0000-1B00-000001000000}"/>
    <hyperlink ref="B113" r:id="rId3" display="http://unstats.un.org/unsd/cr/registry/regcs.asp?Cl=16&amp;Lg=1&amp;Co=3812" xr:uid="{00000000-0004-0000-1B00-000002000000}"/>
    <hyperlink ref="B114" r:id="rId4" display="http://unstats.un.org/unsd/cr/registry/regcs.asp?Cl=16&amp;Lg=1&amp;Co=3813" xr:uid="{00000000-0004-0000-1B00-000003000000}"/>
    <hyperlink ref="B116" r:id="rId5" display="http://unstats.un.org/unsd/cr/registry/regcs.asp?Cl=16&amp;Lg=1&amp;Co=3814" xr:uid="{00000000-0004-0000-1B00-000004000000}"/>
    <hyperlink ref="B117" r:id="rId6" display="http://unstats.un.org/unsd/cr/registry/regcs.asp?Cl=16&amp;Lg=1&amp;Co=3816" xr:uid="{00000000-0004-0000-1B00-000005000000}"/>
    <hyperlink ref="C112" r:id="rId7" display="http://unstats.un.org/unsd/cr/registry/regcs.asp?Cl=16&amp;Lg=1&amp;Co=38112" xr:uid="{00000000-0004-0000-1B00-000006000000}"/>
    <hyperlink ref="A36" r:id="rId8" display="http://unstats.un.org/unsd/cr/registry/regcs.asp?Cl=16&amp;Lg=1&amp;Co=312" xr:uid="{00000000-0004-0000-1B00-000007000000}"/>
    <hyperlink ref="A49" r:id="rId9" display="http://unstats.un.org/unsd/cr/registry/regcs.asp?Cl=16&amp;Lg=1&amp;Co=316" xr:uid="{00000000-0004-0000-1B00-000008000000}"/>
    <hyperlink ref="A56" r:id="rId10" display="http://unstats.un.org/unsd/cr/registry/regcs.asp?Cl=16&amp;Lg=1&amp;Co=317" xr:uid="{00000000-0004-0000-1B00-000009000000}"/>
    <hyperlink ref="C23" r:id="rId11" display="http://unstats.un.org/unsd/cr/registry/regcs.asp?Cl=16&amp;Lg=1&amp;Co=31100" xr:uid="{00000000-0004-0000-1B00-00000A000000}"/>
  </hyperlinks>
  <pageMargins left="0.7" right="0.7" top="0.75" bottom="0.75" header="0.3" footer="0.3"/>
  <pageSetup paperSize="9" scale="86" orientation="portrait" r:id="rId1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35"/>
  <sheetViews>
    <sheetView view="pageBreakPreview" zoomScaleNormal="100" zoomScaleSheetLayoutView="100" workbookViewId="0">
      <selection sqref="A1:B1"/>
    </sheetView>
  </sheetViews>
  <sheetFormatPr defaultColWidth="9.109375" defaultRowHeight="13.8"/>
  <cols>
    <col min="1" max="1" width="36.6640625" style="10" customWidth="1"/>
    <col min="2" max="2" width="12.44140625" style="9" customWidth="1"/>
    <col min="3" max="3" width="13.109375" style="20" customWidth="1"/>
    <col min="4" max="4" width="22.5546875" style="20" customWidth="1"/>
    <col min="5" max="5" width="13.44140625" style="20" customWidth="1"/>
    <col min="6" max="6" width="19.44140625" style="20" customWidth="1"/>
    <col min="7" max="16384" width="9.109375" style="20"/>
  </cols>
  <sheetData>
    <row r="1" spans="1:5" s="291" customFormat="1" ht="34.5" customHeight="1">
      <c r="A1" s="1154" t="s">
        <v>2186</v>
      </c>
      <c r="B1" s="1015"/>
      <c r="C1" s="742"/>
      <c r="D1" s="742"/>
      <c r="E1" s="34"/>
    </row>
    <row r="2" spans="1:5" s="291" customFormat="1">
      <c r="A2" s="118"/>
      <c r="B2" s="294"/>
      <c r="C2" s="186"/>
      <c r="D2" s="186"/>
      <c r="E2" s="34"/>
    </row>
    <row r="3" spans="1:5" s="291" customFormat="1">
      <c r="A3" s="295" t="s">
        <v>2187</v>
      </c>
      <c r="B3" s="296" t="s">
        <v>2188</v>
      </c>
      <c r="C3" s="186" t="s">
        <v>1284</v>
      </c>
      <c r="D3" s="186"/>
    </row>
    <row r="5" spans="1:5">
      <c r="A5" s="302" t="s">
        <v>2189</v>
      </c>
      <c r="B5" s="298" t="s">
        <v>2190</v>
      </c>
      <c r="C5" s="720"/>
      <c r="D5" s="720"/>
      <c r="E5" s="720"/>
    </row>
    <row r="6" spans="1:5">
      <c r="A6" s="104"/>
      <c r="C6" s="720"/>
      <c r="D6" s="720"/>
      <c r="E6" s="720"/>
    </row>
    <row r="7" spans="1:5">
      <c r="A7" s="302" t="s">
        <v>2191</v>
      </c>
      <c r="B7" s="297">
        <v>1.1000000000000001</v>
      </c>
      <c r="C7" s="720"/>
      <c r="D7" s="720"/>
      <c r="E7" s="720"/>
    </row>
    <row r="8" spans="1:5">
      <c r="A8" s="302"/>
      <c r="B8" s="293">
        <v>1.2</v>
      </c>
      <c r="C8" s="720"/>
      <c r="D8" s="720"/>
      <c r="E8" s="720"/>
    </row>
    <row r="9" spans="1:5">
      <c r="A9" s="292"/>
      <c r="B9" s="298">
        <v>1.3</v>
      </c>
      <c r="C9" s="720"/>
      <c r="D9" s="720"/>
      <c r="E9" s="720"/>
    </row>
    <row r="10" spans="1:5">
      <c r="A10" s="292"/>
      <c r="B10" s="293">
        <v>1.4</v>
      </c>
      <c r="C10" s="720"/>
      <c r="D10" s="720"/>
      <c r="E10" s="720"/>
    </row>
    <row r="12" spans="1:5" ht="15" customHeight="1">
      <c r="A12" s="292" t="s">
        <v>11</v>
      </c>
      <c r="B12" s="298" t="s">
        <v>2190</v>
      </c>
      <c r="C12" s="720"/>
      <c r="D12" s="720"/>
      <c r="E12" s="720"/>
    </row>
    <row r="13" spans="1:5" ht="15" customHeight="1">
      <c r="A13" s="10" t="s">
        <v>1284</v>
      </c>
      <c r="C13" s="720"/>
      <c r="D13" s="15"/>
      <c r="E13" s="720"/>
    </row>
    <row r="14" spans="1:5">
      <c r="A14" s="292" t="s">
        <v>2192</v>
      </c>
      <c r="B14" s="298">
        <v>3.1</v>
      </c>
      <c r="C14" s="720"/>
      <c r="D14" s="720"/>
      <c r="E14" s="720"/>
    </row>
    <row r="15" spans="1:5">
      <c r="A15" s="292"/>
      <c r="B15" s="298">
        <v>3.2</v>
      </c>
      <c r="C15" s="720"/>
      <c r="D15" s="720"/>
      <c r="E15" s="720"/>
    </row>
    <row r="16" spans="1:5">
      <c r="A16" s="292"/>
      <c r="B16" s="298">
        <v>3.5</v>
      </c>
      <c r="C16" s="720"/>
      <c r="D16" s="720"/>
      <c r="E16" s="720"/>
    </row>
    <row r="17" spans="1:4">
      <c r="A17" s="292"/>
      <c r="B17" s="298">
        <v>3.6</v>
      </c>
      <c r="C17" s="720"/>
      <c r="D17" s="720"/>
    </row>
    <row r="18" spans="1:4">
      <c r="A18" s="292"/>
      <c r="B18" s="298">
        <v>3.7</v>
      </c>
      <c r="C18" s="720"/>
      <c r="D18" s="720"/>
    </row>
    <row r="19" spans="1:4">
      <c r="A19" s="292"/>
      <c r="B19" s="298" t="s">
        <v>339</v>
      </c>
      <c r="C19" s="720"/>
      <c r="D19" s="720"/>
    </row>
    <row r="20" spans="1:4">
      <c r="A20" s="292"/>
      <c r="B20" s="298">
        <v>3.9</v>
      </c>
      <c r="C20" s="720"/>
      <c r="D20" s="720"/>
    </row>
    <row r="21" spans="1:4">
      <c r="A21" s="292"/>
      <c r="B21" s="299">
        <v>3.1</v>
      </c>
      <c r="C21" s="720"/>
      <c r="D21" s="720"/>
    </row>
    <row r="22" spans="1:4">
      <c r="A22" s="292"/>
      <c r="B22" s="298">
        <v>3.11</v>
      </c>
      <c r="C22" s="720"/>
      <c r="D22" s="720"/>
    </row>
    <row r="24" spans="1:4">
      <c r="A24" s="303" t="s">
        <v>2193</v>
      </c>
      <c r="B24" s="298" t="s">
        <v>2190</v>
      </c>
      <c r="C24" s="720"/>
      <c r="D24" s="720"/>
    </row>
    <row r="25" spans="1:4">
      <c r="B25" s="734"/>
      <c r="C25" s="720"/>
      <c r="D25" s="720"/>
    </row>
    <row r="26" spans="1:4" s="291" customFormat="1">
      <c r="A26" s="301" t="s">
        <v>2194</v>
      </c>
      <c r="B26" s="294"/>
      <c r="C26" s="186"/>
      <c r="D26" s="186"/>
    </row>
    <row r="28" spans="1:4">
      <c r="A28" s="292" t="s">
        <v>2195</v>
      </c>
      <c r="B28" s="293" t="s">
        <v>2190</v>
      </c>
      <c r="C28" s="720"/>
      <c r="D28" s="720"/>
    </row>
    <row r="29" spans="1:4">
      <c r="A29" s="292" t="s">
        <v>2196</v>
      </c>
      <c r="B29" s="293" t="s">
        <v>2190</v>
      </c>
      <c r="C29" s="720"/>
      <c r="D29" s="720"/>
    </row>
    <row r="30" spans="1:4">
      <c r="A30" s="292" t="s">
        <v>2197</v>
      </c>
      <c r="B30" s="293" t="s">
        <v>2190</v>
      </c>
      <c r="C30" s="720"/>
      <c r="D30" s="720"/>
    </row>
    <row r="31" spans="1:4">
      <c r="A31" s="292" t="s">
        <v>2198</v>
      </c>
      <c r="B31" s="293" t="s">
        <v>2190</v>
      </c>
      <c r="C31" s="720"/>
      <c r="D31" s="720"/>
    </row>
    <row r="33" spans="1:3">
      <c r="A33" s="300" t="s">
        <v>2199</v>
      </c>
      <c r="C33" s="720"/>
    </row>
    <row r="34" spans="1:3">
      <c r="A34" s="292" t="s">
        <v>2200</v>
      </c>
      <c r="B34" s="1153" t="s">
        <v>2201</v>
      </c>
      <c r="C34" s="1153"/>
    </row>
    <row r="35" spans="1:3">
      <c r="A35" s="292" t="s">
        <v>2202</v>
      </c>
      <c r="B35" s="293" t="s">
        <v>2190</v>
      </c>
      <c r="C35" s="742"/>
    </row>
  </sheetData>
  <mergeCells count="2">
    <mergeCell ref="B34:C34"/>
    <mergeCell ref="A1:B1"/>
  </mergeCells>
  <phoneticPr fontId="7"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346"/>
  <sheetViews>
    <sheetView view="pageBreakPreview" zoomScale="84" zoomScaleNormal="100" zoomScaleSheetLayoutView="84" workbookViewId="0">
      <pane ySplit="5" topLeftCell="A18" activePane="bottomLeft" state="frozen"/>
      <selection pane="bottomLeft" activeCell="C35" sqref="C35"/>
    </sheetView>
  </sheetViews>
  <sheetFormatPr defaultColWidth="9" defaultRowHeight="13.8"/>
  <cols>
    <col min="1" max="1" width="20.109375" style="610" customWidth="1"/>
    <col min="2" max="2" width="8" style="610" customWidth="1"/>
    <col min="3" max="3" width="7.109375" style="610" customWidth="1"/>
    <col min="4" max="4" width="36.6640625" style="610" customWidth="1"/>
    <col min="5" max="5" width="12.5546875" style="610" customWidth="1"/>
    <col min="6" max="6" width="44.44140625" style="610" customWidth="1"/>
    <col min="7" max="7" width="12.33203125" style="610" customWidth="1"/>
    <col min="8" max="8" width="29.33203125" style="610" customWidth="1"/>
    <col min="9" max="9" width="7.109375" style="610" customWidth="1"/>
    <col min="10" max="10" width="13" style="610" customWidth="1"/>
    <col min="11" max="11" width="3" style="610" customWidth="1"/>
    <col min="12" max="12" width="9" style="431"/>
    <col min="13" max="15" width="5" style="431" customWidth="1"/>
    <col min="16" max="26" width="9" style="431"/>
    <col min="27" max="27" width="9" style="431" customWidth="1"/>
    <col min="28" max="16384" width="9" style="431"/>
  </cols>
  <sheetData>
    <row r="1" spans="1:13" s="28" customFormat="1" ht="21" hidden="1" customHeight="1">
      <c r="A1" s="745"/>
      <c r="B1" s="745" t="s">
        <v>247</v>
      </c>
      <c r="C1" s="745"/>
      <c r="D1" s="745"/>
      <c r="E1" s="128"/>
      <c r="F1" s="128"/>
      <c r="G1" s="128"/>
      <c r="H1" s="128"/>
      <c r="I1" s="128"/>
      <c r="J1" s="128"/>
      <c r="K1" s="128"/>
      <c r="M1" s="28" t="s">
        <v>248</v>
      </c>
    </row>
    <row r="2" spans="1:13" s="28" customFormat="1" ht="13.5" hidden="1" customHeight="1">
      <c r="A2" s="128"/>
      <c r="B2" s="128"/>
      <c r="C2" s="128"/>
      <c r="D2" s="128"/>
      <c r="E2" s="128"/>
      <c r="F2" s="128"/>
      <c r="G2" s="128"/>
      <c r="H2" s="128"/>
      <c r="I2" s="128"/>
      <c r="J2" s="128"/>
      <c r="K2" s="128"/>
      <c r="M2" s="28" t="s">
        <v>249</v>
      </c>
    </row>
    <row r="3" spans="1:13" s="28" customFormat="1" ht="14.25" hidden="1" customHeight="1">
      <c r="A3" s="128"/>
      <c r="B3" s="128"/>
      <c r="C3" s="128"/>
      <c r="D3" s="128"/>
      <c r="E3" s="128"/>
      <c r="F3" s="128"/>
      <c r="G3" s="128"/>
      <c r="H3" s="128"/>
      <c r="I3" s="128"/>
      <c r="J3" s="128"/>
      <c r="K3" s="128"/>
      <c r="M3" s="28" t="s">
        <v>250</v>
      </c>
    </row>
    <row r="4" spans="1:13" s="113" customFormat="1" ht="24" customHeight="1">
      <c r="A4" s="314">
        <v>2</v>
      </c>
      <c r="B4" s="746"/>
      <c r="C4" s="315" t="s">
        <v>251</v>
      </c>
      <c r="D4" s="316"/>
      <c r="E4" s="746" t="str">
        <f>Cover!D3</f>
        <v>The Conservation Fund</v>
      </c>
      <c r="F4" s="746"/>
      <c r="G4" s="746"/>
      <c r="H4" s="316" t="str">
        <f>Cover!D7</f>
        <v>SA-FM/COC-007898</v>
      </c>
      <c r="I4" s="316"/>
      <c r="J4" s="318"/>
      <c r="K4" s="112"/>
    </row>
    <row r="5" spans="1:13" ht="46.5" customHeight="1">
      <c r="A5" s="748" t="s">
        <v>252</v>
      </c>
      <c r="B5" s="748" t="s">
        <v>253</v>
      </c>
      <c r="C5" s="748" t="s">
        <v>254</v>
      </c>
      <c r="D5" s="748" t="s">
        <v>255</v>
      </c>
      <c r="E5" s="748" t="s">
        <v>256</v>
      </c>
      <c r="F5" s="748" t="s">
        <v>257</v>
      </c>
      <c r="G5" s="748" t="s">
        <v>258</v>
      </c>
      <c r="H5" s="748" t="s">
        <v>259</v>
      </c>
      <c r="I5" s="748" t="s">
        <v>260</v>
      </c>
      <c r="J5" s="318" t="s">
        <v>261</v>
      </c>
      <c r="K5" s="21"/>
    </row>
    <row r="6" spans="1:13" ht="15" customHeight="1">
      <c r="A6" s="723" t="s">
        <v>262</v>
      </c>
      <c r="B6" s="323"/>
      <c r="C6" s="323"/>
      <c r="D6" s="323"/>
      <c r="E6" s="323"/>
      <c r="F6" s="323"/>
      <c r="G6" s="323"/>
      <c r="H6" s="323"/>
      <c r="I6" s="323"/>
      <c r="J6" s="114"/>
      <c r="K6" s="21"/>
    </row>
    <row r="7" spans="1:13" ht="185.25" hidden="1" customHeight="1">
      <c r="A7" s="23" t="s">
        <v>263</v>
      </c>
      <c r="B7" s="23" t="s">
        <v>264</v>
      </c>
      <c r="C7" s="23" t="s">
        <v>265</v>
      </c>
      <c r="D7" s="23" t="s">
        <v>266</v>
      </c>
      <c r="E7" s="23" t="s">
        <v>267</v>
      </c>
      <c r="F7" s="23" t="s">
        <v>268</v>
      </c>
      <c r="G7" s="23" t="s">
        <v>269</v>
      </c>
      <c r="H7" s="458" t="s">
        <v>270</v>
      </c>
      <c r="I7" s="23" t="s">
        <v>271</v>
      </c>
      <c r="J7" s="19"/>
      <c r="K7" s="24"/>
    </row>
    <row r="8" spans="1:13" ht="15" customHeight="1">
      <c r="A8" s="629"/>
      <c r="B8" s="629"/>
      <c r="C8" s="629"/>
      <c r="D8" s="877" t="s">
        <v>3601</v>
      </c>
      <c r="E8" s="629"/>
      <c r="F8" s="629"/>
      <c r="G8" s="629"/>
      <c r="H8" s="629"/>
      <c r="I8" s="629"/>
      <c r="J8" s="629"/>
      <c r="K8" s="21"/>
    </row>
    <row r="9" spans="1:13" ht="15" customHeight="1">
      <c r="A9" s="749" t="s">
        <v>278</v>
      </c>
      <c r="B9" s="749"/>
      <c r="C9" s="749"/>
      <c r="D9" s="749"/>
      <c r="E9" s="749"/>
      <c r="F9" s="749"/>
      <c r="G9" s="749"/>
      <c r="H9" s="749"/>
      <c r="I9" s="749"/>
      <c r="J9" s="750"/>
      <c r="K9" s="26"/>
    </row>
    <row r="10" spans="1:13">
      <c r="A10" s="521"/>
      <c r="B10" s="305"/>
      <c r="C10" s="521"/>
      <c r="D10" s="877" t="s">
        <v>3601</v>
      </c>
      <c r="E10" s="521"/>
      <c r="F10" s="521"/>
      <c r="G10" s="144"/>
      <c r="H10" s="521"/>
      <c r="I10" s="525" t="s">
        <v>274</v>
      </c>
      <c r="J10" s="526">
        <v>43658</v>
      </c>
    </row>
    <row r="11" spans="1:13" ht="17.25" customHeight="1">
      <c r="A11" s="768" t="s">
        <v>3602</v>
      </c>
      <c r="B11" s="768"/>
      <c r="C11" s="768"/>
      <c r="D11" s="768"/>
      <c r="E11" s="768"/>
      <c r="F11" s="768"/>
      <c r="G11" s="768"/>
      <c r="H11" s="768"/>
      <c r="I11" s="768"/>
      <c r="J11" s="769"/>
      <c r="K11" s="21"/>
    </row>
    <row r="12" spans="1:13" ht="218.25" customHeight="1">
      <c r="A12" s="16" t="s">
        <v>263</v>
      </c>
      <c r="B12" s="878" t="s">
        <v>3603</v>
      </c>
      <c r="C12" s="879" t="s">
        <v>248</v>
      </c>
      <c r="D12" s="880" t="s">
        <v>3604</v>
      </c>
      <c r="E12" s="881" t="s">
        <v>3605</v>
      </c>
      <c r="F12" s="880" t="s">
        <v>3606</v>
      </c>
      <c r="G12" s="882"/>
      <c r="H12" s="16" t="s">
        <v>3607</v>
      </c>
      <c r="I12" s="16" t="s">
        <v>274</v>
      </c>
      <c r="J12" s="883">
        <v>44089</v>
      </c>
      <c r="K12" s="765"/>
    </row>
    <row r="13" spans="1:13" ht="280.5" customHeight="1">
      <c r="A13" s="16" t="s">
        <v>263</v>
      </c>
      <c r="B13" s="878" t="s">
        <v>3608</v>
      </c>
      <c r="C13" s="879" t="s">
        <v>248</v>
      </c>
      <c r="D13" s="879" t="s">
        <v>3609</v>
      </c>
      <c r="E13" s="881" t="s">
        <v>3610</v>
      </c>
      <c r="F13" s="16"/>
      <c r="G13" s="16"/>
      <c r="H13" s="16" t="s">
        <v>3611</v>
      </c>
      <c r="I13" s="16" t="s">
        <v>274</v>
      </c>
      <c r="J13" s="883">
        <v>43773</v>
      </c>
      <c r="K13" s="765"/>
    </row>
    <row r="14" spans="1:13" ht="15" customHeight="1">
      <c r="A14" s="768" t="s">
        <v>3612</v>
      </c>
      <c r="B14" s="768"/>
      <c r="C14" s="768"/>
      <c r="D14" s="768"/>
      <c r="E14" s="768"/>
      <c r="F14" s="768"/>
      <c r="G14" s="768"/>
      <c r="H14" s="768"/>
      <c r="I14" s="768"/>
      <c r="J14" s="769"/>
      <c r="K14" s="31"/>
    </row>
    <row r="15" spans="1:13" ht="124.2">
      <c r="A15" s="16" t="s">
        <v>281</v>
      </c>
      <c r="B15" s="882">
        <v>2020.1</v>
      </c>
      <c r="C15" s="16" t="s">
        <v>249</v>
      </c>
      <c r="D15" s="16" t="s">
        <v>3613</v>
      </c>
      <c r="E15" s="884" t="s">
        <v>3614</v>
      </c>
      <c r="F15" s="16" t="s">
        <v>3615</v>
      </c>
      <c r="G15" s="882" t="s">
        <v>282</v>
      </c>
      <c r="H15" s="16" t="s">
        <v>3732</v>
      </c>
      <c r="I15" s="16" t="s">
        <v>274</v>
      </c>
      <c r="J15" s="883" t="s">
        <v>3733</v>
      </c>
      <c r="K15" s="128"/>
    </row>
    <row r="16" spans="1:13" ht="55.2">
      <c r="A16" s="16" t="s">
        <v>263</v>
      </c>
      <c r="B16" s="882">
        <v>2020.2</v>
      </c>
      <c r="C16" s="16" t="s">
        <v>248</v>
      </c>
      <c r="D16" s="885" t="s">
        <v>3616</v>
      </c>
      <c r="E16" s="885" t="s">
        <v>3617</v>
      </c>
      <c r="F16" s="16"/>
      <c r="G16" s="883"/>
      <c r="H16" s="16" t="s">
        <v>3735</v>
      </c>
      <c r="I16" s="16" t="s">
        <v>274</v>
      </c>
      <c r="J16" s="883" t="s">
        <v>3734</v>
      </c>
      <c r="K16" s="128"/>
    </row>
    <row r="17" spans="1:11" ht="124.2">
      <c r="A17" s="16" t="s">
        <v>281</v>
      </c>
      <c r="B17" s="882">
        <v>2020.3</v>
      </c>
      <c r="C17" s="16" t="s">
        <v>249</v>
      </c>
      <c r="D17" s="16" t="s">
        <v>3618</v>
      </c>
      <c r="E17" s="884" t="s">
        <v>3619</v>
      </c>
      <c r="F17" s="16" t="s">
        <v>3620</v>
      </c>
      <c r="G17" s="883" t="s">
        <v>282</v>
      </c>
      <c r="H17" s="16" t="s">
        <v>3739</v>
      </c>
      <c r="I17" s="16" t="s">
        <v>274</v>
      </c>
      <c r="J17" s="883" t="s">
        <v>3734</v>
      </c>
      <c r="K17" s="128"/>
    </row>
    <row r="18" spans="1:11" ht="151.80000000000001">
      <c r="A18" s="16" t="s">
        <v>263</v>
      </c>
      <c r="B18" s="16">
        <v>2020.4</v>
      </c>
      <c r="C18" s="16" t="s">
        <v>248</v>
      </c>
      <c r="D18" s="16" t="s">
        <v>3621</v>
      </c>
      <c r="E18" s="455" t="s">
        <v>3622</v>
      </c>
      <c r="F18" s="16"/>
      <c r="G18" s="883"/>
      <c r="H18" s="16" t="s">
        <v>3736</v>
      </c>
      <c r="I18" s="16" t="s">
        <v>274</v>
      </c>
      <c r="J18" s="883" t="s">
        <v>3734</v>
      </c>
      <c r="K18" s="128"/>
    </row>
    <row r="19" spans="1:11" ht="15" customHeight="1">
      <c r="A19" s="768" t="s">
        <v>3623</v>
      </c>
      <c r="B19" s="768"/>
      <c r="C19" s="768"/>
      <c r="D19" s="768"/>
      <c r="E19" s="768"/>
      <c r="F19" s="768"/>
      <c r="G19" s="768"/>
      <c r="H19" s="768"/>
      <c r="I19" s="768"/>
      <c r="J19" s="769"/>
      <c r="K19" s="31"/>
    </row>
    <row r="20" spans="1:11">
      <c r="A20" s="16"/>
      <c r="B20" s="16" t="s">
        <v>3738</v>
      </c>
      <c r="C20" s="16"/>
      <c r="D20" s="42" t="s">
        <v>3737</v>
      </c>
      <c r="E20" s="16"/>
      <c r="F20" s="16"/>
      <c r="G20" s="16"/>
      <c r="H20" s="16"/>
      <c r="I20" s="16"/>
      <c r="J20" s="16"/>
      <c r="K20" s="765"/>
    </row>
    <row r="21" spans="1:11">
      <c r="A21" s="16"/>
      <c r="B21" s="16"/>
      <c r="C21" s="16"/>
      <c r="D21" s="16"/>
      <c r="E21" s="16"/>
      <c r="F21" s="16"/>
      <c r="G21" s="16"/>
      <c r="H21" s="16"/>
      <c r="I21" s="16"/>
      <c r="J21" s="16"/>
      <c r="K21" s="765"/>
    </row>
    <row r="22" spans="1:11">
      <c r="A22" s="166"/>
      <c r="B22" s="40"/>
      <c r="C22" s="166"/>
      <c r="D22" s="40"/>
      <c r="E22" s="725"/>
      <c r="F22" s="725"/>
      <c r="G22" s="725"/>
      <c r="H22" s="725"/>
      <c r="I22" s="725"/>
      <c r="J22" s="725"/>
    </row>
    <row r="23" spans="1:11">
      <c r="A23" s="166"/>
      <c r="B23" s="40"/>
      <c r="C23" s="166"/>
      <c r="D23" s="40"/>
      <c r="E23" s="725"/>
      <c r="F23" s="725"/>
      <c r="G23" s="725"/>
      <c r="H23" s="725"/>
      <c r="I23" s="725"/>
      <c r="J23" s="725"/>
    </row>
    <row r="24" spans="1:11">
      <c r="A24" s="166"/>
      <c r="B24" s="40" t="s">
        <v>283</v>
      </c>
      <c r="C24" s="166"/>
      <c r="D24" s="40"/>
    </row>
    <row r="25" spans="1:11">
      <c r="A25" s="166"/>
      <c r="B25" s="40"/>
      <c r="C25" s="166"/>
      <c r="D25" s="40"/>
    </row>
    <row r="26" spans="1:11">
      <c r="A26" s="166"/>
      <c r="B26" s="40"/>
      <c r="C26" s="166"/>
      <c r="D26" s="40"/>
    </row>
    <row r="27" spans="1:11">
      <c r="A27" s="166"/>
      <c r="B27" s="40"/>
      <c r="C27" s="166"/>
      <c r="D27" s="40"/>
    </row>
    <row r="28" spans="1:11">
      <c r="A28" s="166"/>
      <c r="B28" s="40"/>
      <c r="C28" s="166"/>
      <c r="D28" s="40"/>
    </row>
    <row r="29" spans="1:11">
      <c r="A29" s="166"/>
      <c r="B29" s="40"/>
      <c r="C29" s="166"/>
      <c r="D29" s="40"/>
    </row>
    <row r="30" spans="1:11">
      <c r="A30" s="166"/>
      <c r="B30" s="40"/>
      <c r="C30" s="166"/>
      <c r="D30" s="40"/>
    </row>
    <row r="31" spans="1:11">
      <c r="A31" s="166"/>
      <c r="B31" s="40"/>
      <c r="C31" s="166"/>
      <c r="D31" s="40"/>
    </row>
    <row r="32" spans="1:11">
      <c r="A32" s="166"/>
      <c r="B32" s="40"/>
      <c r="C32" s="166"/>
      <c r="D32" s="40"/>
    </row>
    <row r="33" spans="1:4">
      <c r="A33" s="166"/>
      <c r="B33" s="40"/>
      <c r="C33" s="166"/>
      <c r="D33" s="40"/>
    </row>
    <row r="34" spans="1:4">
      <c r="A34" s="166"/>
      <c r="B34" s="40"/>
      <c r="C34" s="166"/>
      <c r="D34" s="40"/>
    </row>
    <row r="35" spans="1:4">
      <c r="A35" s="166"/>
      <c r="B35" s="40"/>
      <c r="C35" s="166"/>
      <c r="D35" s="40"/>
    </row>
    <row r="36" spans="1:4">
      <c r="A36" s="166"/>
      <c r="B36" s="40"/>
      <c r="C36" s="166"/>
      <c r="D36" s="40"/>
    </row>
    <row r="37" spans="1:4">
      <c r="A37" s="166"/>
      <c r="B37" s="40"/>
      <c r="C37" s="166"/>
      <c r="D37" s="40"/>
    </row>
    <row r="38" spans="1:4">
      <c r="A38" s="166"/>
      <c r="B38" s="40"/>
      <c r="C38" s="166"/>
      <c r="D38" s="40"/>
    </row>
    <row r="39" spans="1:4">
      <c r="A39" s="166"/>
      <c r="B39" s="40"/>
      <c r="C39" s="166"/>
      <c r="D39" s="40"/>
    </row>
    <row r="40" spans="1:4">
      <c r="A40" s="166"/>
      <c r="B40" s="40"/>
      <c r="C40" s="166"/>
      <c r="D40" s="40"/>
    </row>
    <row r="41" spans="1:4">
      <c r="A41" s="166"/>
      <c r="B41" s="40"/>
      <c r="C41" s="166"/>
      <c r="D41" s="40"/>
    </row>
    <row r="42" spans="1:4">
      <c r="A42" s="166"/>
      <c r="B42" s="40"/>
      <c r="C42" s="166"/>
      <c r="D42" s="40"/>
    </row>
    <row r="43" spans="1:4">
      <c r="A43" s="166"/>
      <c r="B43" s="40"/>
      <c r="C43" s="166"/>
      <c r="D43" s="40"/>
    </row>
    <row r="44" spans="1:4">
      <c r="A44" s="166"/>
      <c r="B44" s="40"/>
      <c r="C44" s="166"/>
      <c r="D44" s="40"/>
    </row>
    <row r="45" spans="1:4">
      <c r="A45" s="166"/>
      <c r="B45" s="40"/>
      <c r="C45" s="166"/>
      <c r="D45" s="40"/>
    </row>
    <row r="46" spans="1:4">
      <c r="A46" s="166"/>
      <c r="B46" s="40"/>
      <c r="C46" s="166"/>
      <c r="D46" s="40"/>
    </row>
    <row r="47" spans="1:4">
      <c r="A47" s="166"/>
      <c r="B47" s="40"/>
      <c r="C47" s="166"/>
      <c r="D47" s="40"/>
    </row>
    <row r="48" spans="1:4">
      <c r="A48" s="166"/>
      <c r="B48" s="40"/>
      <c r="C48" s="166"/>
      <c r="D48" s="40"/>
    </row>
    <row r="49" spans="1:11">
      <c r="A49" s="166"/>
      <c r="B49" s="40"/>
      <c r="C49" s="166"/>
      <c r="D49" s="40"/>
    </row>
    <row r="50" spans="1:11">
      <c r="A50" s="166"/>
      <c r="B50" s="40"/>
      <c r="C50" s="166"/>
      <c r="D50" s="40"/>
    </row>
    <row r="51" spans="1:11">
      <c r="A51" s="166"/>
      <c r="B51" s="725"/>
      <c r="C51" s="166"/>
      <c r="D51" s="725"/>
    </row>
    <row r="52" spans="1:11">
      <c r="A52" s="166"/>
      <c r="B52" s="725"/>
      <c r="C52" s="166"/>
      <c r="D52" s="725"/>
    </row>
    <row r="53" spans="1:11">
      <c r="A53" s="166"/>
      <c r="B53" s="725"/>
      <c r="C53" s="166"/>
      <c r="D53" s="725"/>
    </row>
    <row r="54" spans="1:11">
      <c r="A54" s="166"/>
      <c r="B54" s="725"/>
      <c r="C54" s="166"/>
      <c r="D54" s="725"/>
    </row>
    <row r="55" spans="1:11">
      <c r="A55" s="166"/>
      <c r="B55" s="725"/>
      <c r="C55" s="166"/>
      <c r="D55" s="725"/>
    </row>
    <row r="56" spans="1:11">
      <c r="A56" s="166"/>
      <c r="B56" s="725"/>
      <c r="C56" s="166"/>
      <c r="D56" s="725"/>
      <c r="E56" s="725"/>
      <c r="F56" s="725"/>
      <c r="G56" s="725"/>
      <c r="H56" s="725"/>
      <c r="I56" s="725"/>
      <c r="J56" s="725"/>
      <c r="K56" s="725"/>
    </row>
    <row r="57" spans="1:11">
      <c r="A57" s="166"/>
      <c r="B57" s="725"/>
      <c r="C57" s="166"/>
      <c r="D57" s="725"/>
      <c r="E57" s="725"/>
      <c r="F57" s="725"/>
      <c r="G57" s="725"/>
      <c r="H57" s="725"/>
      <c r="I57" s="725"/>
      <c r="J57" s="725"/>
      <c r="K57" s="725"/>
    </row>
    <row r="58" spans="1:11" s="208" customFormat="1">
      <c r="A58" s="166"/>
      <c r="B58" s="75"/>
      <c r="C58" s="166"/>
      <c r="D58" s="75"/>
      <c r="E58" s="75"/>
      <c r="F58" s="75"/>
      <c r="G58" s="75"/>
      <c r="H58" s="75"/>
      <c r="I58" s="75"/>
      <c r="J58" s="75"/>
      <c r="K58" s="75"/>
    </row>
    <row r="59" spans="1:11" s="208" customFormat="1">
      <c r="A59" s="166"/>
      <c r="B59" s="75"/>
      <c r="C59" s="166"/>
      <c r="D59" s="75"/>
      <c r="E59" s="75"/>
      <c r="F59" s="75"/>
      <c r="G59" s="75"/>
      <c r="H59" s="75"/>
      <c r="I59" s="75"/>
      <c r="J59" s="75"/>
      <c r="K59" s="75"/>
    </row>
    <row r="60" spans="1:11" s="208" customFormat="1">
      <c r="A60" s="166"/>
      <c r="B60" s="75"/>
      <c r="C60" s="166"/>
      <c r="D60" s="75"/>
      <c r="E60" s="75"/>
      <c r="F60" s="75"/>
      <c r="G60" s="75"/>
      <c r="H60" s="75"/>
      <c r="I60" s="75"/>
      <c r="J60" s="75"/>
      <c r="K60" s="75"/>
    </row>
    <row r="61" spans="1:11" s="208" customFormat="1">
      <c r="A61" s="166"/>
      <c r="B61" s="75"/>
      <c r="C61" s="166"/>
      <c r="D61" s="75"/>
      <c r="E61" s="75"/>
      <c r="F61" s="75"/>
      <c r="G61" s="75"/>
      <c r="H61" s="75"/>
      <c r="I61" s="75"/>
      <c r="J61" s="75"/>
      <c r="K61" s="75"/>
    </row>
    <row r="62" spans="1:11" s="208" customFormat="1">
      <c r="A62" s="166"/>
      <c r="B62" s="75"/>
      <c r="C62" s="166"/>
      <c r="D62" s="75"/>
      <c r="E62" s="75"/>
      <c r="F62" s="75"/>
      <c r="G62" s="75"/>
      <c r="H62" s="75"/>
      <c r="I62" s="75"/>
      <c r="J62" s="75"/>
      <c r="K62" s="75"/>
    </row>
    <row r="63" spans="1:11" s="208" customFormat="1">
      <c r="A63" s="166"/>
      <c r="B63" s="75"/>
      <c r="C63" s="166"/>
      <c r="D63" s="75"/>
      <c r="E63" s="75"/>
      <c r="F63" s="75"/>
      <c r="G63" s="75"/>
      <c r="H63" s="75"/>
      <c r="I63" s="75"/>
      <c r="J63" s="75"/>
      <c r="K63" s="75"/>
    </row>
    <row r="64" spans="1:11" s="208" customFormat="1">
      <c r="A64" s="166"/>
      <c r="B64" s="75"/>
      <c r="C64" s="166"/>
      <c r="D64" s="75"/>
      <c r="E64" s="75"/>
      <c r="F64" s="75"/>
      <c r="G64" s="75"/>
      <c r="H64" s="75"/>
      <c r="I64" s="75"/>
      <c r="J64" s="75"/>
      <c r="K64" s="75"/>
    </row>
    <row r="65" spans="1:11" s="208" customFormat="1">
      <c r="A65" s="166"/>
      <c r="B65" s="75"/>
      <c r="C65" s="166"/>
      <c r="D65" s="75"/>
      <c r="E65" s="75"/>
      <c r="F65" s="75"/>
      <c r="G65" s="75"/>
      <c r="H65" s="75"/>
      <c r="I65" s="75"/>
      <c r="J65" s="75"/>
      <c r="K65" s="75"/>
    </row>
    <row r="66" spans="1:11" s="208" customFormat="1">
      <c r="A66" s="166"/>
      <c r="B66" s="75"/>
      <c r="C66" s="166"/>
      <c r="D66" s="75"/>
      <c r="E66" s="75"/>
      <c r="F66" s="75"/>
      <c r="G66" s="75"/>
      <c r="H66" s="75"/>
      <c r="I66" s="75"/>
      <c r="J66" s="75"/>
      <c r="K66" s="75"/>
    </row>
    <row r="67" spans="1:11" s="208" customFormat="1">
      <c r="A67" s="166"/>
      <c r="B67" s="75"/>
      <c r="C67" s="166"/>
      <c r="D67" s="75"/>
      <c r="E67" s="75"/>
      <c r="F67" s="75"/>
      <c r="G67" s="75"/>
      <c r="H67" s="75"/>
      <c r="I67" s="75"/>
      <c r="J67" s="75"/>
      <c r="K67" s="75"/>
    </row>
    <row r="68" spans="1:11" s="208" customFormat="1">
      <c r="A68" s="166"/>
      <c r="B68" s="75"/>
      <c r="C68" s="166"/>
      <c r="D68" s="75"/>
      <c r="E68" s="75"/>
      <c r="F68" s="75"/>
      <c r="G68" s="75"/>
      <c r="H68" s="75"/>
      <c r="I68" s="75"/>
      <c r="J68" s="75"/>
      <c r="K68" s="75"/>
    </row>
    <row r="69" spans="1:11" s="208" customFormat="1">
      <c r="A69" s="166"/>
      <c r="B69" s="75"/>
      <c r="C69" s="166"/>
      <c r="D69" s="75"/>
      <c r="E69" s="75"/>
      <c r="F69" s="75"/>
      <c r="G69" s="75"/>
      <c r="H69" s="75"/>
      <c r="I69" s="75"/>
      <c r="J69" s="75"/>
      <c r="K69" s="75"/>
    </row>
    <row r="70" spans="1:11" s="208" customFormat="1">
      <c r="A70" s="166"/>
      <c r="B70" s="75"/>
      <c r="C70" s="166"/>
      <c r="D70" s="75"/>
      <c r="E70" s="75"/>
      <c r="F70" s="75"/>
      <c r="G70" s="75"/>
      <c r="H70" s="75"/>
      <c r="I70" s="75"/>
      <c r="J70" s="75"/>
      <c r="K70" s="75"/>
    </row>
    <row r="71" spans="1:11" s="208" customFormat="1">
      <c r="A71" s="166"/>
      <c r="B71" s="75"/>
      <c r="C71" s="166"/>
      <c r="D71" s="75"/>
      <c r="E71" s="75"/>
      <c r="F71" s="75"/>
      <c r="G71" s="75"/>
      <c r="H71" s="75"/>
      <c r="I71" s="75"/>
      <c r="J71" s="75"/>
      <c r="K71" s="75"/>
    </row>
    <row r="72" spans="1:11" s="208" customFormat="1">
      <c r="A72" s="166"/>
      <c r="B72" s="75"/>
      <c r="C72" s="166"/>
      <c r="D72" s="75"/>
      <c r="E72" s="75"/>
      <c r="F72" s="75"/>
      <c r="G72" s="75"/>
      <c r="H72" s="75"/>
      <c r="I72" s="75"/>
      <c r="J72" s="75"/>
      <c r="K72" s="75"/>
    </row>
    <row r="73" spans="1:11" s="208" customFormat="1">
      <c r="A73" s="166"/>
      <c r="B73" s="75"/>
      <c r="C73" s="166"/>
      <c r="D73" s="75"/>
      <c r="E73" s="75"/>
      <c r="F73" s="75"/>
      <c r="G73" s="75"/>
      <c r="H73" s="75"/>
      <c r="I73" s="75"/>
      <c r="J73" s="75"/>
      <c r="K73" s="75"/>
    </row>
    <row r="74" spans="1:11" s="208" customFormat="1">
      <c r="A74" s="166"/>
      <c r="B74" s="75"/>
      <c r="C74" s="166"/>
      <c r="D74" s="75"/>
      <c r="E74" s="75"/>
      <c r="F74" s="75"/>
      <c r="G74" s="75"/>
      <c r="H74" s="75"/>
      <c r="I74" s="75"/>
      <c r="J74" s="75"/>
      <c r="K74" s="75"/>
    </row>
    <row r="75" spans="1:11" s="208" customFormat="1">
      <c r="A75" s="166"/>
      <c r="B75" s="75"/>
      <c r="C75" s="166"/>
      <c r="D75" s="75"/>
      <c r="E75" s="75"/>
      <c r="F75" s="75"/>
      <c r="G75" s="75"/>
      <c r="H75" s="75"/>
      <c r="I75" s="75"/>
      <c r="J75" s="75"/>
      <c r="K75" s="75"/>
    </row>
    <row r="76" spans="1:11" s="208" customFormat="1">
      <c r="A76" s="166"/>
      <c r="B76" s="75"/>
      <c r="C76" s="166"/>
      <c r="D76" s="75"/>
      <c r="E76" s="75"/>
      <c r="F76" s="75"/>
      <c r="G76" s="75"/>
      <c r="H76" s="75"/>
      <c r="I76" s="75"/>
      <c r="J76" s="75"/>
      <c r="K76" s="75"/>
    </row>
    <row r="77" spans="1:11" s="208" customFormat="1">
      <c r="A77" s="166"/>
      <c r="B77" s="75"/>
      <c r="C77" s="166"/>
      <c r="D77" s="75"/>
      <c r="E77" s="75"/>
      <c r="F77" s="75"/>
      <c r="G77" s="75"/>
      <c r="H77" s="75"/>
      <c r="I77" s="75"/>
      <c r="J77" s="75"/>
      <c r="K77" s="75"/>
    </row>
    <row r="78" spans="1:11" s="208" customFormat="1">
      <c r="A78" s="166"/>
      <c r="B78" s="75"/>
      <c r="C78" s="166"/>
      <c r="D78" s="75"/>
      <c r="E78" s="75"/>
      <c r="F78" s="75"/>
      <c r="G78" s="75"/>
      <c r="H78" s="75"/>
      <c r="I78" s="75"/>
      <c r="J78" s="75"/>
      <c r="K78" s="75"/>
    </row>
    <row r="79" spans="1:11" s="208" customFormat="1">
      <c r="A79" s="166"/>
      <c r="B79" s="75"/>
      <c r="C79" s="166"/>
      <c r="D79" s="75"/>
      <c r="E79" s="75"/>
      <c r="F79" s="75"/>
      <c r="G79" s="75"/>
      <c r="H79" s="75"/>
      <c r="I79" s="75"/>
      <c r="J79" s="75"/>
      <c r="K79" s="75"/>
    </row>
    <row r="80" spans="1:11" s="208" customFormat="1">
      <c r="A80" s="166"/>
      <c r="B80" s="75"/>
      <c r="C80" s="166"/>
      <c r="D80" s="75"/>
      <c r="E80" s="75"/>
      <c r="F80" s="75"/>
      <c r="G80" s="75"/>
      <c r="H80" s="75"/>
      <c r="I80" s="75"/>
      <c r="J80" s="75"/>
      <c r="K80" s="75"/>
    </row>
    <row r="81" spans="1:11" s="208" customFormat="1">
      <c r="A81" s="166"/>
      <c r="B81" s="75"/>
      <c r="C81" s="166"/>
      <c r="D81" s="75"/>
      <c r="E81" s="75"/>
      <c r="F81" s="75"/>
      <c r="G81" s="75"/>
      <c r="H81" s="75"/>
      <c r="I81" s="75"/>
      <c r="J81" s="75"/>
      <c r="K81" s="75"/>
    </row>
    <row r="82" spans="1:11" s="208" customFormat="1">
      <c r="A82" s="166"/>
      <c r="B82" s="75"/>
      <c r="C82" s="166"/>
      <c r="D82" s="75"/>
      <c r="E82" s="75"/>
      <c r="F82" s="75"/>
      <c r="G82" s="75"/>
      <c r="H82" s="75"/>
      <c r="I82" s="75"/>
      <c r="J82" s="75"/>
      <c r="K82" s="75"/>
    </row>
    <row r="83" spans="1:11" s="208" customFormat="1">
      <c r="A83" s="166"/>
      <c r="B83" s="75"/>
      <c r="C83" s="166"/>
      <c r="D83" s="75"/>
      <c r="E83" s="75"/>
      <c r="F83" s="75"/>
      <c r="G83" s="75"/>
      <c r="H83" s="75"/>
      <c r="I83" s="75"/>
      <c r="J83" s="75"/>
      <c r="K83" s="75"/>
    </row>
    <row r="84" spans="1:11" s="208" customFormat="1">
      <c r="A84" s="166"/>
      <c r="B84" s="75"/>
      <c r="C84" s="166"/>
      <c r="D84" s="75"/>
      <c r="E84" s="75"/>
      <c r="F84" s="75"/>
      <c r="G84" s="75"/>
      <c r="H84" s="75"/>
      <c r="I84" s="75"/>
      <c r="J84" s="75"/>
      <c r="K84" s="75"/>
    </row>
    <row r="85" spans="1:11" s="208" customFormat="1">
      <c r="A85" s="166"/>
      <c r="B85" s="75"/>
      <c r="C85" s="166"/>
      <c r="D85" s="75"/>
      <c r="E85" s="75"/>
      <c r="F85" s="75"/>
      <c r="G85" s="75"/>
      <c r="H85" s="75"/>
      <c r="I85" s="75"/>
      <c r="J85" s="75"/>
      <c r="K85" s="75"/>
    </row>
    <row r="86" spans="1:11" s="208" customFormat="1">
      <c r="A86" s="166"/>
      <c r="B86" s="75"/>
      <c r="C86" s="166"/>
      <c r="D86" s="75"/>
      <c r="E86" s="75"/>
      <c r="F86" s="75"/>
      <c r="G86" s="75"/>
      <c r="H86" s="75"/>
      <c r="I86" s="75"/>
      <c r="J86" s="75"/>
      <c r="K86" s="75"/>
    </row>
    <row r="87" spans="1:11" s="208" customFormat="1">
      <c r="A87" s="166"/>
      <c r="B87" s="75"/>
      <c r="C87" s="166"/>
      <c r="D87" s="75"/>
      <c r="E87" s="75"/>
      <c r="F87" s="75"/>
      <c r="G87" s="75"/>
      <c r="H87" s="75"/>
      <c r="I87" s="75"/>
      <c r="J87" s="75"/>
      <c r="K87" s="75"/>
    </row>
    <row r="88" spans="1:11" s="208" customFormat="1">
      <c r="A88" s="166"/>
      <c r="B88" s="75"/>
      <c r="C88" s="166"/>
      <c r="D88" s="75"/>
      <c r="E88" s="75"/>
      <c r="F88" s="75"/>
      <c r="G88" s="75"/>
      <c r="H88" s="75"/>
      <c r="I88" s="75"/>
      <c r="J88" s="75"/>
      <c r="K88" s="75"/>
    </row>
    <row r="89" spans="1:11" s="208" customFormat="1">
      <c r="A89" s="166"/>
      <c r="B89" s="75"/>
      <c r="C89" s="166"/>
      <c r="D89" s="75"/>
      <c r="E89" s="75"/>
      <c r="F89" s="75"/>
      <c r="G89" s="75"/>
      <c r="H89" s="75"/>
      <c r="I89" s="75"/>
      <c r="J89" s="75"/>
      <c r="K89" s="75"/>
    </row>
    <row r="90" spans="1:11" s="208" customFormat="1">
      <c r="A90" s="166"/>
      <c r="B90" s="75"/>
      <c r="C90" s="166"/>
      <c r="D90" s="75"/>
      <c r="E90" s="75"/>
      <c r="F90" s="75"/>
      <c r="G90" s="75"/>
      <c r="H90" s="75"/>
      <c r="I90" s="75"/>
      <c r="J90" s="75"/>
      <c r="K90" s="75"/>
    </row>
    <row r="91" spans="1:11" s="208" customFormat="1">
      <c r="A91" s="166"/>
      <c r="B91" s="75"/>
      <c r="C91" s="166"/>
      <c r="D91" s="75"/>
      <c r="E91" s="75"/>
      <c r="F91" s="75"/>
      <c r="G91" s="75"/>
      <c r="H91" s="75"/>
      <c r="I91" s="75"/>
      <c r="J91" s="75"/>
      <c r="K91" s="75"/>
    </row>
    <row r="92" spans="1:11" s="208" customFormat="1">
      <c r="A92" s="166"/>
      <c r="B92" s="75"/>
      <c r="C92" s="166"/>
      <c r="D92" s="75"/>
      <c r="E92" s="75"/>
      <c r="F92" s="75"/>
      <c r="G92" s="75"/>
      <c r="H92" s="75"/>
      <c r="I92" s="75"/>
      <c r="J92" s="75"/>
      <c r="K92" s="75"/>
    </row>
    <row r="93" spans="1:11" s="208" customFormat="1">
      <c r="A93" s="166"/>
      <c r="B93" s="75"/>
      <c r="C93" s="166"/>
      <c r="D93" s="75"/>
      <c r="E93" s="75"/>
      <c r="F93" s="75"/>
      <c r="G93" s="75"/>
      <c r="H93" s="75"/>
      <c r="I93" s="75"/>
      <c r="J93" s="75"/>
      <c r="K93" s="75"/>
    </row>
    <row r="94" spans="1:11" s="208" customFormat="1">
      <c r="A94" s="166"/>
      <c r="B94" s="75"/>
      <c r="C94" s="166"/>
      <c r="D94" s="75"/>
      <c r="E94" s="75"/>
      <c r="F94" s="75"/>
      <c r="G94" s="75"/>
      <c r="H94" s="75"/>
      <c r="I94" s="75"/>
      <c r="J94" s="75"/>
      <c r="K94" s="75"/>
    </row>
    <row r="95" spans="1:11" s="208" customFormat="1">
      <c r="A95" s="166"/>
      <c r="B95" s="75"/>
      <c r="C95" s="166"/>
      <c r="D95" s="75"/>
      <c r="E95" s="75"/>
      <c r="F95" s="75"/>
      <c r="G95" s="75"/>
      <c r="H95" s="75"/>
      <c r="I95" s="75"/>
      <c r="J95" s="75"/>
      <c r="K95" s="75"/>
    </row>
    <row r="96" spans="1:11" s="208" customFormat="1">
      <c r="A96" s="166"/>
      <c r="B96" s="75"/>
      <c r="C96" s="166"/>
      <c r="D96" s="75"/>
      <c r="E96" s="75"/>
      <c r="F96" s="75"/>
      <c r="G96" s="75"/>
      <c r="H96" s="75"/>
      <c r="I96" s="75"/>
      <c r="J96" s="75"/>
      <c r="K96" s="75"/>
    </row>
    <row r="97" spans="1:11" s="208" customFormat="1">
      <c r="A97" s="166"/>
      <c r="B97" s="75"/>
      <c r="C97" s="166"/>
      <c r="D97" s="75"/>
      <c r="E97" s="75"/>
      <c r="F97" s="75"/>
      <c r="G97" s="75"/>
      <c r="H97" s="75"/>
      <c r="I97" s="75"/>
      <c r="J97" s="75"/>
      <c r="K97" s="75"/>
    </row>
    <row r="98" spans="1:11" s="208" customFormat="1">
      <c r="A98" s="166"/>
      <c r="B98" s="75"/>
      <c r="C98" s="166"/>
      <c r="D98" s="75"/>
      <c r="E98" s="75"/>
      <c r="F98" s="75"/>
      <c r="G98" s="75"/>
      <c r="H98" s="75"/>
      <c r="I98" s="75"/>
      <c r="J98" s="75"/>
      <c r="K98" s="75"/>
    </row>
    <row r="99" spans="1:11" s="208" customFormat="1">
      <c r="A99" s="166"/>
      <c r="B99" s="75"/>
      <c r="C99" s="166"/>
      <c r="D99" s="75"/>
      <c r="E99" s="75"/>
      <c r="F99" s="75"/>
      <c r="G99" s="75"/>
      <c r="H99" s="75"/>
      <c r="I99" s="75"/>
      <c r="J99" s="75"/>
      <c r="K99" s="75"/>
    </row>
    <row r="100" spans="1:11" s="208" customFormat="1">
      <c r="A100" s="166"/>
      <c r="B100" s="75"/>
      <c r="C100" s="166"/>
      <c r="D100" s="75"/>
      <c r="E100" s="75"/>
      <c r="F100" s="75"/>
      <c r="G100" s="75"/>
      <c r="H100" s="75"/>
      <c r="I100" s="75"/>
      <c r="J100" s="75"/>
      <c r="K100" s="75"/>
    </row>
    <row r="101" spans="1:11" s="208" customFormat="1">
      <c r="A101" s="166"/>
      <c r="B101" s="75"/>
      <c r="C101" s="166"/>
      <c r="D101" s="75"/>
      <c r="E101" s="75"/>
      <c r="F101" s="75"/>
      <c r="G101" s="75"/>
      <c r="H101" s="75"/>
      <c r="I101" s="75"/>
      <c r="J101" s="75"/>
      <c r="K101" s="75"/>
    </row>
    <row r="102" spans="1:11" s="208" customFormat="1">
      <c r="A102" s="166"/>
      <c r="B102" s="75"/>
      <c r="C102" s="166"/>
      <c r="D102" s="75"/>
      <c r="E102" s="75"/>
      <c r="F102" s="75"/>
      <c r="G102" s="75"/>
      <c r="H102" s="75"/>
      <c r="I102" s="75"/>
      <c r="J102" s="75"/>
      <c r="K102" s="75"/>
    </row>
    <row r="103" spans="1:11" s="208" customFormat="1">
      <c r="A103" s="166"/>
      <c r="B103" s="75"/>
      <c r="C103" s="166"/>
      <c r="D103" s="75"/>
      <c r="E103" s="75"/>
      <c r="F103" s="75"/>
      <c r="G103" s="75"/>
      <c r="H103" s="75"/>
      <c r="I103" s="75"/>
      <c r="J103" s="75"/>
      <c r="K103" s="75"/>
    </row>
    <row r="104" spans="1:11" s="208" customFormat="1">
      <c r="A104" s="166"/>
      <c r="B104" s="75"/>
      <c r="C104" s="166"/>
      <c r="D104" s="75"/>
      <c r="E104" s="75"/>
      <c r="F104" s="75"/>
      <c r="G104" s="75"/>
      <c r="H104" s="75"/>
      <c r="I104" s="75"/>
      <c r="J104" s="75"/>
      <c r="K104" s="75"/>
    </row>
    <row r="105" spans="1:11" s="208" customFormat="1">
      <c r="A105" s="166"/>
      <c r="B105" s="75"/>
      <c r="C105" s="166"/>
      <c r="D105" s="75"/>
      <c r="E105" s="75"/>
      <c r="F105" s="75"/>
      <c r="G105" s="75"/>
      <c r="H105" s="75"/>
      <c r="I105" s="75"/>
      <c r="J105" s="75"/>
      <c r="K105" s="75"/>
    </row>
    <row r="106" spans="1:11" s="208" customFormat="1">
      <c r="A106" s="166"/>
      <c r="B106" s="75"/>
      <c r="C106" s="166"/>
      <c r="D106" s="75"/>
      <c r="E106" s="75"/>
      <c r="F106" s="75"/>
      <c r="G106" s="75"/>
      <c r="H106" s="75"/>
      <c r="I106" s="75"/>
      <c r="J106" s="75"/>
      <c r="K106" s="75"/>
    </row>
    <row r="107" spans="1:11" s="208" customFormat="1">
      <c r="A107" s="166"/>
      <c r="B107" s="75"/>
      <c r="C107" s="166"/>
      <c r="D107" s="75"/>
      <c r="E107" s="75"/>
      <c r="F107" s="75"/>
      <c r="G107" s="75"/>
      <c r="H107" s="75"/>
      <c r="I107" s="75"/>
      <c r="J107" s="75"/>
      <c r="K107" s="75"/>
    </row>
    <row r="108" spans="1:11" s="208" customFormat="1">
      <c r="A108" s="166"/>
      <c r="B108" s="75"/>
      <c r="C108" s="166"/>
      <c r="D108" s="75"/>
      <c r="E108" s="75"/>
      <c r="F108" s="75"/>
      <c r="G108" s="75"/>
      <c r="H108" s="75"/>
      <c r="I108" s="75"/>
      <c r="J108" s="75"/>
      <c r="K108" s="75"/>
    </row>
    <row r="109" spans="1:11" s="208" customFormat="1">
      <c r="A109" s="166"/>
      <c r="B109" s="75"/>
      <c r="C109" s="166"/>
      <c r="D109" s="75"/>
      <c r="E109" s="75"/>
      <c r="F109" s="75"/>
      <c r="G109" s="75"/>
      <c r="H109" s="75"/>
      <c r="I109" s="75"/>
      <c r="J109" s="75"/>
      <c r="K109" s="75"/>
    </row>
    <row r="110" spans="1:11" s="208" customFormat="1">
      <c r="A110" s="166"/>
      <c r="B110" s="75"/>
      <c r="C110" s="166"/>
      <c r="D110" s="75"/>
      <c r="E110" s="75"/>
      <c r="F110" s="75"/>
      <c r="G110" s="75"/>
      <c r="H110" s="75"/>
      <c r="I110" s="75"/>
      <c r="J110" s="75"/>
      <c r="K110" s="75"/>
    </row>
    <row r="111" spans="1:11" s="208" customFormat="1">
      <c r="A111" s="166"/>
      <c r="B111" s="75"/>
      <c r="C111" s="166"/>
      <c r="D111" s="75"/>
      <c r="E111" s="75"/>
      <c r="F111" s="75"/>
      <c r="G111" s="75"/>
      <c r="H111" s="75"/>
      <c r="I111" s="75"/>
      <c r="J111" s="75"/>
      <c r="K111" s="75"/>
    </row>
    <row r="112" spans="1:11" s="208" customFormat="1">
      <c r="A112" s="166"/>
      <c r="B112" s="75"/>
      <c r="C112" s="166"/>
      <c r="D112" s="75"/>
      <c r="E112" s="75"/>
      <c r="F112" s="75"/>
      <c r="G112" s="75"/>
      <c r="H112" s="75"/>
      <c r="I112" s="75"/>
      <c r="J112" s="75"/>
      <c r="K112" s="75"/>
    </row>
    <row r="113" spans="1:11" s="208" customFormat="1">
      <c r="A113" s="166"/>
      <c r="B113" s="75"/>
      <c r="C113" s="166"/>
      <c r="D113" s="75"/>
      <c r="E113" s="75"/>
      <c r="F113" s="75"/>
      <c r="G113" s="75"/>
      <c r="H113" s="75"/>
      <c r="I113" s="75"/>
      <c r="J113" s="75"/>
      <c r="K113" s="75"/>
    </row>
    <row r="114" spans="1:11" s="208" customFormat="1">
      <c r="A114" s="166"/>
      <c r="B114" s="75"/>
      <c r="C114" s="166"/>
      <c r="D114" s="75"/>
      <c r="E114" s="75"/>
      <c r="F114" s="75"/>
      <c r="G114" s="75"/>
      <c r="H114" s="75"/>
      <c r="I114" s="75"/>
      <c r="J114" s="75"/>
      <c r="K114" s="75"/>
    </row>
    <row r="115" spans="1:11" s="208" customFormat="1">
      <c r="A115" s="166"/>
      <c r="B115" s="75"/>
      <c r="C115" s="166"/>
      <c r="D115" s="75"/>
      <c r="E115" s="75"/>
      <c r="F115" s="75"/>
      <c r="G115" s="75"/>
      <c r="H115" s="75"/>
      <c r="I115" s="75"/>
      <c r="J115" s="75"/>
      <c r="K115" s="75"/>
    </row>
    <row r="116" spans="1:11" s="208" customFormat="1">
      <c r="A116" s="166"/>
      <c r="B116" s="75"/>
      <c r="C116" s="166"/>
      <c r="D116" s="75"/>
      <c r="E116" s="75"/>
      <c r="F116" s="75"/>
      <c r="G116" s="75"/>
      <c r="H116" s="75"/>
      <c r="I116" s="75"/>
      <c r="J116" s="75"/>
      <c r="K116" s="75"/>
    </row>
    <row r="117" spans="1:11" s="208" customFormat="1">
      <c r="A117" s="166"/>
      <c r="B117" s="75"/>
      <c r="C117" s="166"/>
      <c r="D117" s="75"/>
      <c r="E117" s="75"/>
      <c r="F117" s="75"/>
      <c r="G117" s="75"/>
      <c r="H117" s="75"/>
      <c r="I117" s="75"/>
      <c r="J117" s="75"/>
      <c r="K117" s="75"/>
    </row>
    <row r="118" spans="1:11" s="208" customFormat="1">
      <c r="A118" s="166"/>
      <c r="B118" s="75"/>
      <c r="C118" s="166"/>
      <c r="D118" s="75"/>
      <c r="E118" s="75"/>
      <c r="F118" s="75"/>
      <c r="G118" s="75"/>
      <c r="H118" s="75"/>
      <c r="I118" s="75"/>
      <c r="J118" s="75"/>
      <c r="K118" s="75"/>
    </row>
    <row r="119" spans="1:11" s="208" customFormat="1">
      <c r="A119" s="166"/>
      <c r="B119" s="75"/>
      <c r="C119" s="166"/>
      <c r="D119" s="75"/>
      <c r="E119" s="75"/>
      <c r="F119" s="75"/>
      <c r="G119" s="75"/>
      <c r="H119" s="75"/>
      <c r="I119" s="75"/>
      <c r="J119" s="75"/>
      <c r="K119" s="75"/>
    </row>
    <row r="120" spans="1:11" s="208" customFormat="1">
      <c r="A120" s="166"/>
      <c r="B120" s="75"/>
      <c r="C120" s="166"/>
      <c r="D120" s="75"/>
      <c r="E120" s="75"/>
      <c r="F120" s="75"/>
      <c r="G120" s="75"/>
      <c r="H120" s="75"/>
      <c r="I120" s="75"/>
      <c r="J120" s="75"/>
      <c r="K120" s="75"/>
    </row>
    <row r="121" spans="1:11">
      <c r="A121" s="441"/>
      <c r="B121" s="725"/>
      <c r="C121" s="320"/>
      <c r="D121" s="725"/>
      <c r="E121" s="725"/>
      <c r="F121" s="725"/>
      <c r="G121" s="725"/>
      <c r="H121" s="725"/>
      <c r="I121" s="725"/>
      <c r="J121" s="725"/>
      <c r="K121" s="725"/>
    </row>
    <row r="122" spans="1:11">
      <c r="A122" s="441"/>
      <c r="B122" s="725"/>
      <c r="C122" s="317"/>
      <c r="D122" s="725"/>
      <c r="E122" s="725"/>
      <c r="F122" s="725"/>
      <c r="G122" s="725"/>
      <c r="H122" s="725"/>
      <c r="I122" s="725"/>
      <c r="J122" s="725"/>
      <c r="K122" s="725"/>
    </row>
    <row r="123" spans="1:11">
      <c r="A123" s="441"/>
      <c r="B123" s="725"/>
      <c r="C123" s="317"/>
      <c r="D123" s="725"/>
      <c r="E123" s="725"/>
      <c r="F123" s="725"/>
      <c r="G123" s="725"/>
      <c r="H123" s="725"/>
      <c r="I123" s="725"/>
      <c r="J123" s="725"/>
      <c r="K123" s="725"/>
    </row>
    <row r="124" spans="1:11">
      <c r="A124" s="441"/>
      <c r="B124" s="725"/>
      <c r="C124" s="317"/>
      <c r="D124" s="725"/>
      <c r="E124" s="725"/>
      <c r="F124" s="725"/>
      <c r="G124" s="725"/>
      <c r="H124" s="725"/>
      <c r="I124" s="725"/>
      <c r="J124" s="725"/>
      <c r="K124" s="725"/>
    </row>
    <row r="125" spans="1:11">
      <c r="A125" s="441"/>
      <c r="B125" s="725"/>
      <c r="C125" s="317"/>
      <c r="D125" s="725"/>
      <c r="E125" s="725"/>
      <c r="F125" s="725"/>
      <c r="G125" s="725"/>
      <c r="H125" s="725"/>
      <c r="I125" s="725"/>
      <c r="J125" s="725"/>
      <c r="K125" s="725"/>
    </row>
    <row r="126" spans="1:11">
      <c r="A126" s="441"/>
      <c r="B126" s="725"/>
      <c r="C126" s="317"/>
      <c r="D126" s="725"/>
      <c r="E126" s="725"/>
      <c r="F126" s="725"/>
      <c r="G126" s="725"/>
      <c r="H126" s="725"/>
      <c r="I126" s="725"/>
      <c r="J126" s="725"/>
      <c r="K126" s="725"/>
    </row>
    <row r="127" spans="1:11">
      <c r="A127" s="441"/>
      <c r="B127" s="725"/>
      <c r="C127" s="317"/>
      <c r="D127" s="725"/>
      <c r="E127" s="725"/>
      <c r="F127" s="725"/>
      <c r="G127" s="725"/>
      <c r="H127" s="725"/>
      <c r="I127" s="725"/>
      <c r="J127" s="725"/>
      <c r="K127" s="725"/>
    </row>
    <row r="128" spans="1:11">
      <c r="A128" s="441"/>
      <c r="B128" s="725"/>
      <c r="C128" s="317"/>
      <c r="D128" s="725"/>
      <c r="E128" s="725"/>
      <c r="F128" s="725"/>
      <c r="G128" s="725"/>
      <c r="H128" s="725"/>
      <c r="I128" s="725"/>
      <c r="J128" s="725"/>
      <c r="K128" s="725"/>
    </row>
    <row r="129" spans="1:11">
      <c r="A129" s="441"/>
      <c r="B129" s="725"/>
      <c r="C129" s="317"/>
      <c r="D129" s="725"/>
      <c r="E129" s="725"/>
      <c r="F129" s="725"/>
      <c r="G129" s="725"/>
      <c r="H129" s="725"/>
      <c r="I129" s="725"/>
      <c r="J129" s="725"/>
      <c r="K129" s="725"/>
    </row>
    <row r="130" spans="1:11">
      <c r="A130" s="441"/>
      <c r="B130" s="725"/>
      <c r="C130" s="317"/>
      <c r="D130" s="725"/>
      <c r="E130" s="725"/>
      <c r="F130" s="725"/>
      <c r="G130" s="725"/>
      <c r="H130" s="725"/>
      <c r="I130" s="725"/>
      <c r="J130" s="725"/>
      <c r="K130" s="725"/>
    </row>
    <row r="131" spans="1:11">
      <c r="A131" s="441"/>
      <c r="B131" s="725"/>
      <c r="C131" s="317"/>
      <c r="D131" s="725"/>
      <c r="E131" s="725"/>
      <c r="F131" s="725"/>
      <c r="G131" s="725"/>
      <c r="H131" s="725"/>
      <c r="I131" s="725"/>
      <c r="J131" s="725"/>
      <c r="K131" s="725"/>
    </row>
    <row r="132" spans="1:11">
      <c r="A132" s="441"/>
      <c r="B132" s="725"/>
      <c r="C132" s="317"/>
      <c r="D132" s="725"/>
      <c r="E132" s="725"/>
      <c r="F132" s="725"/>
      <c r="G132" s="725"/>
      <c r="H132" s="725"/>
      <c r="I132" s="725"/>
      <c r="J132" s="725"/>
      <c r="K132" s="725"/>
    </row>
    <row r="133" spans="1:11">
      <c r="A133" s="441"/>
      <c r="B133" s="725"/>
      <c r="C133" s="317"/>
      <c r="D133" s="725"/>
      <c r="E133" s="725"/>
      <c r="F133" s="725"/>
      <c r="G133" s="725"/>
      <c r="H133" s="725"/>
      <c r="I133" s="725"/>
      <c r="J133" s="725"/>
      <c r="K133" s="725"/>
    </row>
    <row r="134" spans="1:11">
      <c r="A134" s="441"/>
      <c r="B134" s="725"/>
      <c r="C134" s="317"/>
      <c r="D134" s="725"/>
      <c r="E134" s="725"/>
      <c r="F134" s="725"/>
      <c r="G134" s="725"/>
      <c r="H134" s="725"/>
      <c r="I134" s="725"/>
      <c r="J134" s="725"/>
      <c r="K134" s="725"/>
    </row>
    <row r="135" spans="1:11">
      <c r="A135" s="441"/>
      <c r="B135" s="725"/>
      <c r="C135" s="317"/>
      <c r="D135" s="725"/>
      <c r="E135" s="725"/>
      <c r="F135" s="725"/>
      <c r="G135" s="725"/>
      <c r="H135" s="725"/>
      <c r="I135" s="725"/>
      <c r="J135" s="725"/>
      <c r="K135" s="725"/>
    </row>
    <row r="136" spans="1:11">
      <c r="A136" s="441"/>
      <c r="B136" s="725"/>
      <c r="C136" s="317"/>
    </row>
    <row r="137" spans="1:11">
      <c r="A137" s="441"/>
      <c r="B137" s="725"/>
      <c r="C137" s="317"/>
    </row>
    <row r="138" spans="1:11">
      <c r="A138" s="441"/>
      <c r="B138" s="725"/>
      <c r="C138" s="317"/>
    </row>
    <row r="139" spans="1:11">
      <c r="A139" s="441"/>
      <c r="B139" s="725"/>
      <c r="C139" s="317"/>
    </row>
    <row r="140" spans="1:11">
      <c r="A140" s="441"/>
      <c r="B140" s="725"/>
      <c r="C140" s="317"/>
    </row>
    <row r="141" spans="1:11">
      <c r="A141" s="441"/>
      <c r="B141" s="725"/>
      <c r="C141" s="317"/>
    </row>
    <row r="142" spans="1:11">
      <c r="A142" s="441"/>
      <c r="B142" s="725"/>
      <c r="C142" s="317"/>
    </row>
    <row r="143" spans="1:11">
      <c r="A143" s="441"/>
      <c r="B143" s="725"/>
      <c r="C143" s="317"/>
    </row>
    <row r="144" spans="1:11">
      <c r="A144" s="441"/>
      <c r="B144" s="725"/>
      <c r="C144" s="317"/>
    </row>
    <row r="145" spans="1:3">
      <c r="A145" s="441"/>
      <c r="B145" s="725"/>
      <c r="C145" s="317"/>
    </row>
    <row r="146" spans="1:3">
      <c r="A146" s="441"/>
      <c r="B146" s="725"/>
      <c r="C146" s="317"/>
    </row>
    <row r="147" spans="1:3">
      <c r="A147" s="441"/>
      <c r="B147" s="725"/>
      <c r="C147" s="317"/>
    </row>
    <row r="148" spans="1:3">
      <c r="A148" s="441"/>
      <c r="B148" s="725"/>
      <c r="C148" s="317"/>
    </row>
    <row r="149" spans="1:3">
      <c r="A149" s="441"/>
      <c r="B149" s="725"/>
      <c r="C149" s="317"/>
    </row>
    <row r="150" spans="1:3">
      <c r="A150" s="441"/>
      <c r="B150" s="725"/>
      <c r="C150" s="317"/>
    </row>
    <row r="151" spans="1:3">
      <c r="A151" s="441"/>
      <c r="B151" s="725"/>
      <c r="C151" s="317"/>
    </row>
    <row r="152" spans="1:3">
      <c r="A152" s="441"/>
      <c r="B152" s="725"/>
      <c r="C152" s="317"/>
    </row>
    <row r="153" spans="1:3">
      <c r="A153" s="441"/>
      <c r="B153" s="725"/>
      <c r="C153" s="317"/>
    </row>
    <row r="154" spans="1:3">
      <c r="A154" s="441"/>
      <c r="B154" s="725"/>
      <c r="C154" s="317"/>
    </row>
    <row r="155" spans="1:3">
      <c r="A155" s="441"/>
      <c r="B155" s="725"/>
      <c r="C155" s="317"/>
    </row>
    <row r="156" spans="1:3">
      <c r="A156" s="441"/>
      <c r="B156" s="725"/>
      <c r="C156" s="317"/>
    </row>
    <row r="157" spans="1:3">
      <c r="A157" s="441"/>
      <c r="B157" s="725"/>
      <c r="C157" s="317"/>
    </row>
    <row r="158" spans="1:3">
      <c r="A158" s="441"/>
      <c r="B158" s="725"/>
      <c r="C158" s="317"/>
    </row>
    <row r="159" spans="1:3">
      <c r="A159" s="441"/>
      <c r="B159" s="725"/>
      <c r="C159" s="317"/>
    </row>
    <row r="160" spans="1:3">
      <c r="A160" s="441"/>
      <c r="B160" s="725"/>
      <c r="C160" s="317"/>
    </row>
    <row r="161" spans="1:3">
      <c r="A161" s="441"/>
      <c r="B161" s="725"/>
      <c r="C161" s="317"/>
    </row>
    <row r="162" spans="1:3">
      <c r="A162" s="441"/>
      <c r="B162" s="725"/>
      <c r="C162" s="317"/>
    </row>
    <row r="163" spans="1:3">
      <c r="A163" s="441"/>
      <c r="B163" s="725"/>
      <c r="C163" s="317"/>
    </row>
    <row r="164" spans="1:3">
      <c r="A164" s="441"/>
      <c r="B164" s="725"/>
      <c r="C164" s="317"/>
    </row>
    <row r="165" spans="1:3">
      <c r="A165" s="441"/>
      <c r="B165" s="725"/>
      <c r="C165" s="317"/>
    </row>
    <row r="166" spans="1:3">
      <c r="A166" s="441"/>
      <c r="B166" s="725"/>
      <c r="C166" s="317"/>
    </row>
    <row r="167" spans="1:3">
      <c r="A167" s="441"/>
      <c r="B167" s="725"/>
      <c r="C167" s="317"/>
    </row>
    <row r="168" spans="1:3">
      <c r="A168" s="441"/>
      <c r="B168" s="725"/>
      <c r="C168" s="317"/>
    </row>
    <row r="169" spans="1:3">
      <c r="A169" s="441"/>
      <c r="B169" s="725"/>
      <c r="C169" s="317"/>
    </row>
    <row r="170" spans="1:3">
      <c r="A170" s="441"/>
      <c r="B170" s="725"/>
      <c r="C170" s="317"/>
    </row>
    <row r="171" spans="1:3">
      <c r="A171" s="441"/>
      <c r="B171" s="725"/>
      <c r="C171" s="317"/>
    </row>
    <row r="172" spans="1:3">
      <c r="A172" s="441"/>
      <c r="B172" s="725"/>
      <c r="C172" s="317"/>
    </row>
    <row r="173" spans="1:3">
      <c r="A173" s="441"/>
      <c r="B173" s="725"/>
      <c r="C173" s="317"/>
    </row>
    <row r="174" spans="1:3">
      <c r="A174" s="441"/>
      <c r="B174" s="725"/>
      <c r="C174" s="317"/>
    </row>
    <row r="175" spans="1:3">
      <c r="A175" s="441"/>
      <c r="B175" s="725"/>
      <c r="C175" s="317"/>
    </row>
    <row r="176" spans="1:3">
      <c r="A176" s="441"/>
      <c r="B176" s="725"/>
      <c r="C176" s="317"/>
    </row>
    <row r="177" spans="1:11">
      <c r="A177" s="441"/>
      <c r="B177" s="725"/>
      <c r="C177" s="317"/>
    </row>
    <row r="178" spans="1:11">
      <c r="A178" s="441"/>
      <c r="B178" s="725"/>
      <c r="C178" s="317"/>
    </row>
    <row r="179" spans="1:11">
      <c r="A179" s="441"/>
      <c r="B179" s="725"/>
      <c r="C179" s="317"/>
    </row>
    <row r="180" spans="1:11">
      <c r="A180" s="441"/>
      <c r="B180" s="725"/>
      <c r="C180" s="317"/>
    </row>
    <row r="181" spans="1:11">
      <c r="A181" s="441"/>
      <c r="B181" s="725"/>
      <c r="C181" s="317"/>
    </row>
    <row r="182" spans="1:11">
      <c r="A182" s="441"/>
      <c r="B182" s="725"/>
      <c r="C182" s="317"/>
    </row>
    <row r="183" spans="1:11">
      <c r="A183" s="441"/>
      <c r="B183" s="725"/>
      <c r="C183" s="317"/>
    </row>
    <row r="184" spans="1:11">
      <c r="A184" s="441"/>
      <c r="B184" s="725"/>
      <c r="C184" s="317"/>
      <c r="D184" s="725"/>
      <c r="E184" s="725"/>
      <c r="F184" s="725"/>
      <c r="G184" s="725"/>
      <c r="H184" s="725"/>
      <c r="I184" s="725"/>
      <c r="J184" s="725"/>
      <c r="K184" s="725"/>
    </row>
    <row r="185" spans="1:11">
      <c r="A185" s="441"/>
      <c r="B185" s="725"/>
      <c r="C185" s="317"/>
      <c r="D185" s="725"/>
      <c r="E185" s="725"/>
      <c r="F185" s="725"/>
      <c r="G185" s="725"/>
      <c r="H185" s="725"/>
      <c r="I185" s="725"/>
      <c r="J185" s="725"/>
      <c r="K185" s="725"/>
    </row>
    <row r="186" spans="1:11">
      <c r="A186" s="441"/>
      <c r="B186" s="725"/>
      <c r="C186" s="317"/>
      <c r="D186" s="725"/>
      <c r="E186" s="725"/>
      <c r="F186" s="725"/>
      <c r="G186" s="725"/>
      <c r="H186" s="725"/>
      <c r="I186" s="725"/>
      <c r="J186" s="725"/>
      <c r="K186" s="725"/>
    </row>
    <row r="187" spans="1:11">
      <c r="A187" s="441"/>
      <c r="B187" s="725"/>
      <c r="C187" s="317"/>
      <c r="D187" s="725"/>
      <c r="E187" s="725"/>
      <c r="F187" s="725"/>
      <c r="G187" s="725"/>
      <c r="H187" s="725"/>
      <c r="I187" s="725"/>
      <c r="J187" s="725"/>
      <c r="K187" s="725"/>
    </row>
    <row r="188" spans="1:11">
      <c r="A188" s="441"/>
      <c r="B188" s="725"/>
      <c r="C188" s="317"/>
      <c r="D188" s="725"/>
      <c r="E188" s="725"/>
      <c r="F188" s="725"/>
      <c r="G188" s="725"/>
      <c r="H188" s="725"/>
      <c r="I188" s="725"/>
      <c r="J188" s="725"/>
      <c r="K188" s="725"/>
    </row>
    <row r="189" spans="1:11">
      <c r="A189" s="441"/>
      <c r="B189" s="725"/>
      <c r="C189" s="317"/>
      <c r="D189" s="725"/>
      <c r="E189" s="725"/>
      <c r="F189" s="725"/>
      <c r="G189" s="725"/>
      <c r="H189" s="725"/>
      <c r="I189" s="725"/>
      <c r="J189" s="725"/>
      <c r="K189" s="725"/>
    </row>
    <row r="190" spans="1:11">
      <c r="A190" s="441"/>
      <c r="B190" s="725"/>
      <c r="C190" s="317"/>
      <c r="D190" s="725"/>
      <c r="E190" s="725"/>
      <c r="F190" s="725"/>
      <c r="G190" s="725"/>
      <c r="H190" s="725"/>
      <c r="I190" s="725"/>
      <c r="J190" s="725"/>
      <c r="K190" s="725"/>
    </row>
    <row r="191" spans="1:11">
      <c r="A191" s="441"/>
      <c r="B191" s="725"/>
      <c r="C191" s="317"/>
      <c r="D191" s="725"/>
      <c r="E191" s="725"/>
      <c r="F191" s="725"/>
      <c r="G191" s="725"/>
      <c r="H191" s="725"/>
      <c r="I191" s="725"/>
      <c r="J191" s="725"/>
      <c r="K191" s="725"/>
    </row>
    <row r="192" spans="1:11">
      <c r="A192" s="441"/>
      <c r="B192" s="725"/>
      <c r="C192" s="317"/>
      <c r="D192" s="725"/>
      <c r="E192" s="725"/>
      <c r="F192" s="725"/>
      <c r="G192" s="725"/>
      <c r="H192" s="725"/>
      <c r="I192" s="725"/>
      <c r="J192" s="725"/>
      <c r="K192" s="725"/>
    </row>
    <row r="193" spans="1:28">
      <c r="A193" s="441"/>
      <c r="B193" s="725"/>
      <c r="C193" s="317"/>
      <c r="D193" s="725"/>
      <c r="E193" s="725"/>
      <c r="F193" s="725"/>
      <c r="G193" s="725"/>
      <c r="H193" s="725"/>
      <c r="I193" s="725"/>
      <c r="J193" s="725"/>
      <c r="K193" s="725"/>
    </row>
    <row r="194" spans="1:28">
      <c r="A194" s="441"/>
      <c r="B194" s="725"/>
      <c r="C194" s="317"/>
      <c r="D194" s="725"/>
      <c r="E194" s="725"/>
      <c r="F194" s="725"/>
      <c r="G194" s="725"/>
      <c r="H194" s="725"/>
      <c r="I194" s="725"/>
      <c r="J194" s="725"/>
      <c r="K194" s="725"/>
    </row>
    <row r="195" spans="1:28">
      <c r="A195" s="441"/>
      <c r="B195" s="725"/>
      <c r="C195" s="317"/>
      <c r="D195" s="725"/>
      <c r="E195" s="725"/>
      <c r="F195" s="725"/>
      <c r="G195" s="725"/>
      <c r="H195" s="725"/>
      <c r="I195" s="725"/>
      <c r="J195" s="725"/>
      <c r="K195" s="725"/>
    </row>
    <row r="196" spans="1:28">
      <c r="A196" s="441"/>
      <c r="B196" s="725"/>
      <c r="C196" s="317"/>
      <c r="D196" s="725"/>
      <c r="E196" s="725"/>
      <c r="F196" s="725"/>
      <c r="G196" s="725"/>
      <c r="H196" s="725"/>
      <c r="I196" s="725"/>
      <c r="J196" s="725"/>
      <c r="K196" s="725"/>
    </row>
    <row r="197" spans="1:28">
      <c r="A197" s="441"/>
      <c r="B197" s="725"/>
      <c r="C197" s="317"/>
      <c r="D197" s="725"/>
      <c r="E197" s="725"/>
      <c r="F197" s="725"/>
      <c r="G197" s="725"/>
      <c r="H197" s="725"/>
      <c r="I197" s="725"/>
      <c r="J197" s="725"/>
      <c r="K197" s="725"/>
      <c r="AA197" s="208" t="s">
        <v>277</v>
      </c>
      <c r="AB197" s="208"/>
    </row>
    <row r="198" spans="1:28">
      <c r="A198" s="441"/>
      <c r="B198" s="725"/>
      <c r="C198" s="317"/>
      <c r="D198" s="725"/>
      <c r="E198" s="725"/>
      <c r="F198" s="725"/>
      <c r="G198" s="725"/>
      <c r="H198" s="725"/>
      <c r="I198" s="725"/>
      <c r="J198" s="725"/>
      <c r="K198" s="725"/>
      <c r="AA198" s="208" t="s">
        <v>263</v>
      </c>
      <c r="AB198" s="208"/>
    </row>
    <row r="199" spans="1:28">
      <c r="A199" s="441"/>
      <c r="B199" s="725"/>
      <c r="C199" s="317"/>
      <c r="D199" s="725"/>
      <c r="E199" s="725"/>
      <c r="F199" s="725"/>
      <c r="G199" s="725"/>
      <c r="H199" s="725"/>
      <c r="I199" s="725"/>
      <c r="J199" s="725"/>
      <c r="K199" s="725"/>
      <c r="AA199" s="208" t="s">
        <v>281</v>
      </c>
      <c r="AB199" s="208"/>
    </row>
    <row r="200" spans="1:28">
      <c r="A200" s="441"/>
      <c r="B200" s="725"/>
      <c r="C200" s="317"/>
      <c r="D200" s="725"/>
      <c r="E200" s="725"/>
      <c r="F200" s="725"/>
      <c r="G200" s="725"/>
      <c r="H200" s="725"/>
      <c r="I200" s="725"/>
      <c r="J200" s="725"/>
      <c r="K200" s="725"/>
      <c r="AA200" s="208" t="s">
        <v>275</v>
      </c>
      <c r="AB200" s="208"/>
    </row>
    <row r="201" spans="1:28" ht="96.6">
      <c r="A201" s="441"/>
      <c r="B201" s="725"/>
      <c r="C201" s="317"/>
      <c r="D201" s="725"/>
      <c r="E201" s="725"/>
      <c r="F201" s="725"/>
      <c r="G201" s="725"/>
      <c r="H201" s="725"/>
      <c r="I201" s="725"/>
      <c r="J201" s="725"/>
      <c r="K201" s="725"/>
      <c r="AA201" s="513" t="s">
        <v>284</v>
      </c>
      <c r="AB201" s="208"/>
    </row>
    <row r="202" spans="1:28">
      <c r="A202" s="441"/>
      <c r="B202" s="725"/>
      <c r="C202" s="317"/>
      <c r="D202" s="725"/>
      <c r="E202" s="725"/>
      <c r="F202" s="725"/>
      <c r="G202" s="725"/>
      <c r="H202" s="725"/>
      <c r="I202" s="725"/>
      <c r="J202" s="725"/>
      <c r="K202" s="725"/>
      <c r="AA202" s="208" t="s">
        <v>285</v>
      </c>
      <c r="AB202" s="208"/>
    </row>
    <row r="203" spans="1:28">
      <c r="A203" s="441"/>
      <c r="B203" s="725"/>
      <c r="C203" s="317"/>
      <c r="D203" s="725"/>
      <c r="E203" s="725"/>
      <c r="F203" s="725"/>
      <c r="G203" s="725"/>
      <c r="H203" s="725"/>
      <c r="I203" s="725"/>
      <c r="J203" s="725"/>
      <c r="K203" s="725"/>
      <c r="AA203" s="208" t="s">
        <v>279</v>
      </c>
      <c r="AB203" s="208"/>
    </row>
    <row r="204" spans="1:28">
      <c r="A204" s="441"/>
      <c r="B204" s="725"/>
      <c r="C204" s="317"/>
      <c r="D204" s="725"/>
      <c r="E204" s="725"/>
      <c r="F204" s="725"/>
      <c r="G204" s="725"/>
      <c r="H204" s="725"/>
      <c r="I204" s="725"/>
      <c r="J204" s="725"/>
      <c r="K204" s="725"/>
      <c r="AA204" s="208" t="s">
        <v>286</v>
      </c>
      <c r="AB204" s="208"/>
    </row>
    <row r="205" spans="1:28">
      <c r="A205" s="441"/>
      <c r="B205" s="725"/>
      <c r="C205" s="317"/>
      <c r="D205" s="725"/>
      <c r="E205" s="725"/>
      <c r="F205" s="725"/>
      <c r="G205" s="725"/>
      <c r="H205" s="725"/>
      <c r="I205" s="725"/>
      <c r="J205" s="725"/>
      <c r="K205" s="725"/>
      <c r="AA205" s="208" t="s">
        <v>273</v>
      </c>
      <c r="AB205" s="208"/>
    </row>
    <row r="206" spans="1:28">
      <c r="A206" s="441"/>
      <c r="B206" s="725"/>
      <c r="C206" s="317"/>
      <c r="D206" s="725"/>
      <c r="E206" s="725"/>
      <c r="F206" s="725"/>
      <c r="G206" s="725"/>
      <c r="H206" s="725"/>
      <c r="I206" s="725"/>
      <c r="J206" s="725"/>
      <c r="K206" s="725"/>
      <c r="AA206" s="208" t="s">
        <v>280</v>
      </c>
      <c r="AB206" s="208"/>
    </row>
    <row r="207" spans="1:28">
      <c r="A207" s="441"/>
      <c r="B207" s="725"/>
      <c r="C207" s="317"/>
      <c r="D207" s="725"/>
      <c r="E207" s="725"/>
      <c r="F207" s="725"/>
      <c r="G207" s="725"/>
      <c r="H207" s="725"/>
      <c r="I207" s="725"/>
      <c r="J207" s="725"/>
      <c r="K207" s="725"/>
    </row>
    <row r="208" spans="1:28">
      <c r="A208" s="441"/>
      <c r="B208" s="725"/>
      <c r="C208" s="317"/>
      <c r="D208" s="725"/>
      <c r="E208" s="725"/>
      <c r="F208" s="725"/>
      <c r="G208" s="725"/>
      <c r="H208" s="725"/>
      <c r="I208" s="725"/>
      <c r="J208" s="725"/>
      <c r="K208" s="725"/>
    </row>
    <row r="209" spans="1:11">
      <c r="A209" s="441"/>
      <c r="B209" s="725"/>
      <c r="C209" s="317"/>
      <c r="D209" s="725"/>
      <c r="E209" s="725"/>
      <c r="F209" s="725"/>
      <c r="G209" s="725"/>
      <c r="H209" s="725"/>
      <c r="I209" s="725"/>
      <c r="J209" s="725"/>
      <c r="K209" s="725"/>
    </row>
    <row r="210" spans="1:11">
      <c r="A210" s="441"/>
      <c r="B210" s="725"/>
      <c r="C210" s="317"/>
      <c r="D210" s="725"/>
      <c r="E210" s="725"/>
      <c r="F210" s="725"/>
      <c r="G210" s="725"/>
      <c r="H210" s="725"/>
      <c r="I210" s="725"/>
      <c r="J210" s="725"/>
      <c r="K210" s="725"/>
    </row>
    <row r="211" spans="1:11">
      <c r="A211" s="441"/>
      <c r="B211" s="725"/>
      <c r="C211" s="317"/>
      <c r="D211" s="725"/>
      <c r="E211" s="725"/>
      <c r="F211" s="725"/>
      <c r="G211" s="725"/>
      <c r="H211" s="725"/>
      <c r="I211" s="725"/>
      <c r="J211" s="725"/>
      <c r="K211" s="725"/>
    </row>
    <row r="212" spans="1:11">
      <c r="A212" s="441"/>
      <c r="B212" s="725"/>
      <c r="C212" s="317"/>
      <c r="D212" s="725"/>
      <c r="E212" s="725"/>
      <c r="F212" s="725"/>
      <c r="G212" s="725"/>
      <c r="H212" s="725"/>
      <c r="I212" s="725"/>
      <c r="J212" s="725"/>
      <c r="K212" s="725"/>
    </row>
    <row r="213" spans="1:11">
      <c r="A213" s="441"/>
      <c r="B213" s="725"/>
      <c r="C213" s="317"/>
      <c r="D213" s="725"/>
      <c r="E213" s="725"/>
      <c r="F213" s="725"/>
      <c r="G213" s="725"/>
      <c r="H213" s="725"/>
      <c r="I213" s="725"/>
      <c r="J213" s="725"/>
      <c r="K213" s="725"/>
    </row>
    <row r="214" spans="1:11">
      <c r="A214" s="441"/>
      <c r="B214" s="725"/>
      <c r="C214" s="317"/>
      <c r="D214" s="725"/>
      <c r="E214" s="725"/>
      <c r="F214" s="725"/>
      <c r="G214" s="725"/>
      <c r="H214" s="725"/>
      <c r="I214" s="725"/>
      <c r="J214" s="725"/>
      <c r="K214" s="725"/>
    </row>
    <row r="215" spans="1:11">
      <c r="A215" s="441"/>
      <c r="B215" s="725"/>
      <c r="C215" s="317"/>
      <c r="D215" s="725"/>
      <c r="E215" s="725"/>
      <c r="F215" s="725"/>
      <c r="G215" s="725"/>
      <c r="H215" s="725"/>
      <c r="I215" s="725"/>
      <c r="J215" s="725"/>
      <c r="K215" s="725"/>
    </row>
    <row r="216" spans="1:11">
      <c r="A216" s="441"/>
      <c r="B216" s="725"/>
      <c r="C216" s="317"/>
    </row>
    <row r="217" spans="1:11">
      <c r="A217" s="441"/>
      <c r="B217" s="725"/>
      <c r="C217" s="317"/>
    </row>
    <row r="218" spans="1:11">
      <c r="A218" s="441"/>
      <c r="B218" s="725"/>
      <c r="C218" s="317"/>
    </row>
    <row r="219" spans="1:11">
      <c r="A219" s="441"/>
      <c r="B219" s="725"/>
      <c r="C219" s="317"/>
    </row>
    <row r="220" spans="1:11">
      <c r="A220" s="441"/>
      <c r="B220" s="725"/>
      <c r="C220" s="317"/>
    </row>
    <row r="221" spans="1:11">
      <c r="A221" s="441"/>
      <c r="B221" s="725"/>
      <c r="C221" s="317"/>
    </row>
    <row r="222" spans="1:11">
      <c r="A222" s="441"/>
      <c r="B222" s="725"/>
      <c r="C222" s="317"/>
    </row>
    <row r="223" spans="1:11">
      <c r="A223" s="441"/>
      <c r="B223" s="725"/>
      <c r="C223" s="317"/>
    </row>
    <row r="224" spans="1:11">
      <c r="A224" s="441"/>
      <c r="B224" s="725"/>
      <c r="C224" s="317"/>
    </row>
    <row r="225" spans="1:3">
      <c r="A225" s="441"/>
      <c r="B225" s="725"/>
      <c r="C225" s="317"/>
    </row>
    <row r="226" spans="1:3">
      <c r="A226" s="441"/>
      <c r="B226" s="725"/>
      <c r="C226" s="317"/>
    </row>
    <row r="227" spans="1:3">
      <c r="A227" s="441"/>
      <c r="B227" s="725"/>
      <c r="C227" s="317"/>
    </row>
    <row r="228" spans="1:3">
      <c r="A228" s="441"/>
      <c r="B228" s="725"/>
      <c r="C228" s="317"/>
    </row>
    <row r="229" spans="1:3">
      <c r="A229" s="441"/>
      <c r="B229" s="725"/>
      <c r="C229" s="317"/>
    </row>
    <row r="230" spans="1:3">
      <c r="A230" s="441"/>
      <c r="B230" s="725"/>
      <c r="C230" s="317"/>
    </row>
    <row r="231" spans="1:3">
      <c r="A231" s="441"/>
      <c r="B231" s="725"/>
      <c r="C231" s="317"/>
    </row>
    <row r="232" spans="1:3">
      <c r="A232" s="441"/>
      <c r="B232" s="725"/>
      <c r="C232" s="317"/>
    </row>
    <row r="233" spans="1:3">
      <c r="A233" s="441"/>
      <c r="B233" s="725"/>
      <c r="C233" s="317"/>
    </row>
    <row r="234" spans="1:3">
      <c r="A234" s="441"/>
      <c r="B234" s="725"/>
      <c r="C234" s="317"/>
    </row>
    <row r="235" spans="1:3">
      <c r="A235" s="441"/>
      <c r="B235" s="725"/>
      <c r="C235" s="317"/>
    </row>
    <row r="236" spans="1:3">
      <c r="A236" s="441"/>
      <c r="B236" s="725"/>
      <c r="C236" s="317"/>
    </row>
    <row r="237" spans="1:3">
      <c r="A237" s="441"/>
      <c r="B237" s="725"/>
      <c r="C237" s="317"/>
    </row>
    <row r="238" spans="1:3">
      <c r="A238" s="441"/>
      <c r="B238" s="725"/>
      <c r="C238" s="317"/>
    </row>
    <row r="239" spans="1:3">
      <c r="A239" s="441"/>
      <c r="B239" s="725"/>
      <c r="C239" s="317"/>
    </row>
    <row r="240" spans="1:3">
      <c r="A240" s="441"/>
      <c r="B240" s="725"/>
      <c r="C240" s="317"/>
    </row>
    <row r="241" spans="1:3">
      <c r="A241" s="441"/>
      <c r="B241" s="725"/>
      <c r="C241" s="317"/>
    </row>
    <row r="242" spans="1:3">
      <c r="A242" s="441"/>
      <c r="B242" s="725"/>
      <c r="C242" s="317"/>
    </row>
    <row r="243" spans="1:3">
      <c r="A243" s="441"/>
      <c r="B243" s="725"/>
      <c r="C243" s="317"/>
    </row>
    <row r="244" spans="1:3">
      <c r="A244" s="441"/>
      <c r="B244" s="725"/>
      <c r="C244" s="317"/>
    </row>
    <row r="245" spans="1:3">
      <c r="A245" s="441"/>
      <c r="B245" s="725"/>
      <c r="C245" s="317"/>
    </row>
    <row r="246" spans="1:3">
      <c r="A246" s="441"/>
      <c r="B246" s="725"/>
      <c r="C246" s="317"/>
    </row>
    <row r="247" spans="1:3">
      <c r="A247" s="441"/>
      <c r="B247" s="725"/>
      <c r="C247" s="317"/>
    </row>
    <row r="248" spans="1:3">
      <c r="A248" s="441"/>
      <c r="B248" s="725"/>
      <c r="C248" s="317"/>
    </row>
    <row r="249" spans="1:3">
      <c r="A249" s="441"/>
      <c r="B249" s="725"/>
      <c r="C249" s="317"/>
    </row>
    <row r="250" spans="1:3">
      <c r="A250" s="441"/>
      <c r="B250" s="725"/>
      <c r="C250" s="317"/>
    </row>
    <row r="251" spans="1:3">
      <c r="A251" s="441"/>
      <c r="B251" s="725"/>
      <c r="C251" s="317"/>
    </row>
    <row r="252" spans="1:3">
      <c r="A252" s="441"/>
      <c r="B252" s="725"/>
      <c r="C252" s="317"/>
    </row>
    <row r="253" spans="1:3">
      <c r="A253" s="441"/>
      <c r="B253" s="725"/>
      <c r="C253" s="317"/>
    </row>
    <row r="254" spans="1:3">
      <c r="A254" s="441"/>
      <c r="B254" s="725"/>
      <c r="C254" s="317"/>
    </row>
    <row r="255" spans="1:3">
      <c r="A255" s="441"/>
      <c r="B255" s="725"/>
      <c r="C255" s="317"/>
    </row>
    <row r="256" spans="1:3">
      <c r="A256" s="441"/>
      <c r="B256" s="725"/>
      <c r="C256" s="317"/>
    </row>
    <row r="257" spans="1:3">
      <c r="A257" s="441"/>
      <c r="B257" s="725"/>
      <c r="C257" s="317"/>
    </row>
    <row r="258" spans="1:3">
      <c r="A258" s="441"/>
      <c r="B258" s="725"/>
      <c r="C258" s="317"/>
    </row>
    <row r="259" spans="1:3">
      <c r="A259" s="441"/>
      <c r="B259" s="725"/>
      <c r="C259" s="317"/>
    </row>
    <row r="260" spans="1:3">
      <c r="A260" s="441"/>
      <c r="B260" s="725"/>
      <c r="C260" s="317"/>
    </row>
    <row r="261" spans="1:3">
      <c r="A261" s="441"/>
      <c r="B261" s="725"/>
      <c r="C261" s="317"/>
    </row>
    <row r="262" spans="1:3">
      <c r="A262" s="441"/>
      <c r="B262" s="725"/>
      <c r="C262" s="317"/>
    </row>
    <row r="263" spans="1:3">
      <c r="A263" s="441"/>
      <c r="B263" s="725"/>
      <c r="C263" s="317"/>
    </row>
    <row r="264" spans="1:3">
      <c r="A264" s="441"/>
      <c r="B264" s="725"/>
      <c r="C264" s="317"/>
    </row>
    <row r="265" spans="1:3">
      <c r="A265" s="441"/>
      <c r="B265" s="725"/>
      <c r="C265" s="317"/>
    </row>
    <row r="266" spans="1:3">
      <c r="A266" s="441"/>
      <c r="B266" s="725"/>
      <c r="C266" s="317"/>
    </row>
    <row r="267" spans="1:3">
      <c r="A267" s="441"/>
      <c r="B267" s="725"/>
      <c r="C267" s="317"/>
    </row>
    <row r="268" spans="1:3">
      <c r="A268" s="441"/>
      <c r="B268" s="725"/>
      <c r="C268" s="317"/>
    </row>
    <row r="269" spans="1:3">
      <c r="A269" s="441"/>
      <c r="B269" s="725"/>
      <c r="C269" s="317"/>
    </row>
    <row r="270" spans="1:3">
      <c r="A270" s="441"/>
      <c r="B270" s="725"/>
      <c r="C270" s="317"/>
    </row>
    <row r="271" spans="1:3">
      <c r="A271" s="441"/>
      <c r="B271" s="725"/>
      <c r="C271" s="317"/>
    </row>
    <row r="272" spans="1:3">
      <c r="A272" s="441"/>
      <c r="B272" s="725"/>
      <c r="C272" s="317"/>
    </row>
    <row r="273" spans="1:3">
      <c r="A273" s="441"/>
      <c r="B273" s="725"/>
      <c r="C273" s="317"/>
    </row>
    <row r="274" spans="1:3">
      <c r="A274" s="441"/>
      <c r="B274" s="725"/>
      <c r="C274" s="317"/>
    </row>
    <row r="275" spans="1:3">
      <c r="A275" s="441"/>
      <c r="B275" s="725"/>
      <c r="C275" s="317"/>
    </row>
    <row r="276" spans="1:3">
      <c r="A276" s="441"/>
      <c r="B276" s="725"/>
      <c r="C276" s="317"/>
    </row>
    <row r="277" spans="1:3">
      <c r="A277" s="441"/>
      <c r="B277" s="725"/>
      <c r="C277" s="317"/>
    </row>
    <row r="278" spans="1:3">
      <c r="A278" s="441"/>
      <c r="B278" s="725"/>
      <c r="C278" s="317"/>
    </row>
    <row r="279" spans="1:3">
      <c r="A279" s="441"/>
      <c r="B279" s="725"/>
      <c r="C279" s="317"/>
    </row>
    <row r="280" spans="1:3">
      <c r="A280" s="441"/>
      <c r="B280" s="725"/>
      <c r="C280" s="317"/>
    </row>
    <row r="281" spans="1:3">
      <c r="A281" s="441"/>
      <c r="B281" s="725"/>
      <c r="C281" s="317"/>
    </row>
    <row r="282" spans="1:3">
      <c r="A282" s="441"/>
      <c r="B282" s="725"/>
      <c r="C282" s="317"/>
    </row>
    <row r="283" spans="1:3">
      <c r="A283" s="441"/>
      <c r="B283" s="725"/>
      <c r="C283" s="317"/>
    </row>
    <row r="284" spans="1:3">
      <c r="A284" s="441"/>
      <c r="B284" s="725"/>
      <c r="C284" s="317"/>
    </row>
    <row r="285" spans="1:3">
      <c r="A285" s="441"/>
      <c r="B285" s="725"/>
      <c r="C285" s="317"/>
    </row>
    <row r="286" spans="1:3">
      <c r="A286" s="441"/>
      <c r="B286" s="725"/>
      <c r="C286" s="317"/>
    </row>
    <row r="287" spans="1:3">
      <c r="A287" s="441"/>
      <c r="B287" s="725"/>
      <c r="C287" s="317"/>
    </row>
    <row r="288" spans="1:3">
      <c r="A288" s="441"/>
      <c r="B288" s="725"/>
      <c r="C288" s="317"/>
    </row>
    <row r="289" spans="1:3">
      <c r="A289" s="441"/>
      <c r="B289" s="725"/>
      <c r="C289" s="317"/>
    </row>
    <row r="290" spans="1:3">
      <c r="A290" s="441"/>
      <c r="B290" s="725"/>
      <c r="C290" s="317"/>
    </row>
    <row r="291" spans="1:3">
      <c r="A291" s="441"/>
      <c r="B291" s="725"/>
      <c r="C291" s="317"/>
    </row>
    <row r="292" spans="1:3">
      <c r="A292" s="441"/>
      <c r="B292" s="725"/>
      <c r="C292" s="317"/>
    </row>
    <row r="293" spans="1:3">
      <c r="A293" s="441"/>
      <c r="B293" s="725"/>
      <c r="C293" s="317"/>
    </row>
    <row r="294" spans="1:3">
      <c r="A294" s="441"/>
      <c r="B294" s="725"/>
      <c r="C294" s="317"/>
    </row>
    <row r="295" spans="1:3">
      <c r="A295" s="441"/>
      <c r="B295" s="725"/>
      <c r="C295" s="317"/>
    </row>
    <row r="296" spans="1:3">
      <c r="A296" s="441"/>
      <c r="B296" s="725"/>
      <c r="C296" s="317"/>
    </row>
    <row r="297" spans="1:3">
      <c r="A297" s="441"/>
      <c r="B297" s="725"/>
      <c r="C297" s="317"/>
    </row>
    <row r="298" spans="1:3">
      <c r="A298" s="441"/>
      <c r="B298" s="725"/>
      <c r="C298" s="317"/>
    </row>
    <row r="299" spans="1:3">
      <c r="A299" s="441"/>
      <c r="B299" s="725"/>
      <c r="C299" s="317"/>
    </row>
    <row r="300" spans="1:3">
      <c r="A300" s="441"/>
      <c r="B300" s="725"/>
      <c r="C300" s="317"/>
    </row>
    <row r="301" spans="1:3">
      <c r="A301" s="441"/>
      <c r="B301" s="725"/>
      <c r="C301" s="317"/>
    </row>
    <row r="302" spans="1:3">
      <c r="A302" s="441"/>
      <c r="B302" s="725"/>
      <c r="C302" s="317"/>
    </row>
    <row r="303" spans="1:3">
      <c r="A303" s="441"/>
      <c r="B303" s="725"/>
      <c r="C303" s="317"/>
    </row>
    <row r="304" spans="1:3">
      <c r="A304" s="441"/>
      <c r="B304" s="725"/>
      <c r="C304" s="317"/>
    </row>
    <row r="305" spans="1:3">
      <c r="A305" s="441"/>
      <c r="B305" s="725"/>
      <c r="C305" s="317"/>
    </row>
    <row r="306" spans="1:3">
      <c r="A306" s="441"/>
      <c r="B306" s="725"/>
      <c r="C306" s="317"/>
    </row>
    <row r="307" spans="1:3">
      <c r="A307" s="441"/>
      <c r="B307" s="725"/>
      <c r="C307" s="317"/>
    </row>
    <row r="308" spans="1:3">
      <c r="A308" s="441"/>
      <c r="B308" s="725"/>
      <c r="C308" s="317"/>
    </row>
    <row r="309" spans="1:3">
      <c r="A309" s="441"/>
      <c r="B309" s="725"/>
      <c r="C309" s="317"/>
    </row>
    <row r="310" spans="1:3">
      <c r="A310" s="441"/>
      <c r="B310" s="725"/>
      <c r="C310" s="317"/>
    </row>
    <row r="311" spans="1:3">
      <c r="A311" s="441"/>
      <c r="B311" s="725"/>
      <c r="C311" s="317"/>
    </row>
    <row r="312" spans="1:3">
      <c r="A312" s="441"/>
      <c r="B312" s="725"/>
      <c r="C312" s="317"/>
    </row>
    <row r="313" spans="1:3">
      <c r="A313" s="441"/>
      <c r="B313" s="725"/>
      <c r="C313" s="317"/>
    </row>
    <row r="314" spans="1:3">
      <c r="A314" s="441"/>
      <c r="B314" s="725"/>
      <c r="C314" s="317"/>
    </row>
    <row r="315" spans="1:3">
      <c r="A315" s="441"/>
      <c r="B315" s="725"/>
      <c r="C315" s="317"/>
    </row>
    <row r="316" spans="1:3">
      <c r="A316" s="441"/>
      <c r="B316" s="725"/>
      <c r="C316" s="317"/>
    </row>
    <row r="317" spans="1:3">
      <c r="A317" s="441"/>
      <c r="B317" s="725"/>
      <c r="C317" s="317"/>
    </row>
    <row r="318" spans="1:3">
      <c r="A318" s="441"/>
      <c r="B318" s="725"/>
      <c r="C318" s="317"/>
    </row>
    <row r="319" spans="1:3">
      <c r="A319" s="441"/>
      <c r="B319" s="725"/>
      <c r="C319" s="317"/>
    </row>
    <row r="320" spans="1:3">
      <c r="A320" s="441"/>
      <c r="B320" s="725"/>
      <c r="C320" s="317"/>
    </row>
    <row r="321" spans="1:3">
      <c r="A321" s="441"/>
      <c r="B321" s="725"/>
      <c r="C321" s="317"/>
    </row>
    <row r="322" spans="1:3">
      <c r="A322" s="441"/>
      <c r="B322" s="725"/>
      <c r="C322" s="317"/>
    </row>
    <row r="323" spans="1:3">
      <c r="A323" s="441"/>
      <c r="B323" s="725"/>
      <c r="C323" s="317"/>
    </row>
    <row r="324" spans="1:3">
      <c r="A324" s="441"/>
      <c r="B324" s="725"/>
      <c r="C324" s="317"/>
    </row>
    <row r="325" spans="1:3">
      <c r="A325" s="441"/>
      <c r="B325" s="725"/>
      <c r="C325" s="317"/>
    </row>
    <row r="326" spans="1:3">
      <c r="A326" s="441"/>
      <c r="B326" s="725"/>
      <c r="C326" s="317"/>
    </row>
    <row r="327" spans="1:3">
      <c r="A327" s="441"/>
      <c r="B327" s="725"/>
      <c r="C327" s="317"/>
    </row>
    <row r="328" spans="1:3">
      <c r="A328" s="441"/>
      <c r="B328" s="725"/>
      <c r="C328" s="317"/>
    </row>
    <row r="329" spans="1:3">
      <c r="A329" s="441"/>
      <c r="B329" s="725"/>
      <c r="C329" s="317"/>
    </row>
    <row r="330" spans="1:3">
      <c r="A330" s="441"/>
      <c r="B330" s="725"/>
      <c r="C330" s="317"/>
    </row>
    <row r="331" spans="1:3">
      <c r="A331" s="441"/>
      <c r="B331" s="725"/>
      <c r="C331" s="317"/>
    </row>
    <row r="332" spans="1:3">
      <c r="A332" s="441"/>
      <c r="B332" s="725"/>
      <c r="C332" s="317"/>
    </row>
    <row r="333" spans="1:3">
      <c r="A333" s="441"/>
      <c r="B333" s="725"/>
      <c r="C333" s="317"/>
    </row>
    <row r="334" spans="1:3">
      <c r="A334" s="441"/>
      <c r="B334" s="725"/>
      <c r="C334" s="317"/>
    </row>
    <row r="335" spans="1:3">
      <c r="A335" s="441"/>
      <c r="B335" s="725"/>
      <c r="C335" s="317"/>
    </row>
    <row r="336" spans="1:3">
      <c r="A336" s="441"/>
      <c r="B336" s="725"/>
      <c r="C336" s="317"/>
    </row>
    <row r="337" spans="1:3">
      <c r="A337" s="441"/>
      <c r="B337" s="725"/>
      <c r="C337" s="317"/>
    </row>
    <row r="338" spans="1:3">
      <c r="A338" s="441"/>
      <c r="B338" s="725"/>
      <c r="C338" s="317"/>
    </row>
    <row r="339" spans="1:3">
      <c r="A339" s="441"/>
      <c r="B339" s="725"/>
      <c r="C339" s="317"/>
    </row>
    <row r="340" spans="1:3">
      <c r="A340" s="441"/>
      <c r="B340" s="725"/>
      <c r="C340" s="317"/>
    </row>
    <row r="341" spans="1:3">
      <c r="A341" s="441"/>
      <c r="B341" s="725"/>
      <c r="C341" s="317"/>
    </row>
    <row r="342" spans="1:3">
      <c r="A342" s="441"/>
      <c r="B342" s="725"/>
      <c r="C342" s="317"/>
    </row>
    <row r="343" spans="1:3">
      <c r="A343" s="441"/>
      <c r="B343" s="725"/>
      <c r="C343" s="317"/>
    </row>
    <row r="344" spans="1:3">
      <c r="A344" s="441"/>
      <c r="B344" s="725"/>
      <c r="C344" s="317"/>
    </row>
    <row r="345" spans="1:3">
      <c r="A345" s="441"/>
      <c r="B345" s="725"/>
      <c r="C345" s="317"/>
    </row>
    <row r="346" spans="1:3">
      <c r="A346" s="441"/>
      <c r="B346" s="725"/>
      <c r="C346" s="317"/>
    </row>
  </sheetData>
  <phoneticPr fontId="7" type="noConversion"/>
  <conditionalFormatting sqref="A7:J7 B22:B296 C22:C346 E10:J10 B10:C10 D22:J296 A9:A10 A22:A346">
    <cfRule type="expression" dxfId="76" priority="106" stopIfTrue="1">
      <formula>ISNUMBER(SEARCH("Closed",$I7))</formula>
    </cfRule>
    <cfRule type="expression" dxfId="75" priority="107" stopIfTrue="1">
      <formula>IF($C7="Minor", TRUE, FALSE)</formula>
    </cfRule>
    <cfRule type="expression" dxfId="74" priority="108" stopIfTrue="1">
      <formula>IF(OR($C7="Major",$C7="Pre-Condition"), TRUE, FALSE)</formula>
    </cfRule>
  </conditionalFormatting>
  <conditionalFormatting sqref="C13:D13 A21:J21 F13:J13 B15:D15 F15:J15 A13:A15 A17:C18 F17:H18">
    <cfRule type="expression" dxfId="73" priority="40" stopIfTrue="1">
      <formula>ISNUMBER(SEARCH("Closed",$I13))</formula>
    </cfRule>
    <cfRule type="expression" dxfId="72" priority="41" stopIfTrue="1">
      <formula>IF($C13="Minor", TRUE, FALSE)</formula>
    </cfRule>
    <cfRule type="expression" dxfId="71" priority="42" stopIfTrue="1">
      <formula>IF(OR($C13="Major",$C13="Pre-Condition"), TRUE, FALSE)</formula>
    </cfRule>
  </conditionalFormatting>
  <conditionalFormatting sqref="G12:J12 C12 A12">
    <cfRule type="expression" dxfId="70" priority="34" stopIfTrue="1">
      <formula>ISNUMBER(SEARCH("Closed",$I12))</formula>
    </cfRule>
    <cfRule type="expression" dxfId="69" priority="35" stopIfTrue="1">
      <formula>IF($C12="Minor", TRUE, FALSE)</formula>
    </cfRule>
    <cfRule type="expression" dxfId="68" priority="36" stopIfTrue="1">
      <formula>IF(OR($C12="Major",$C12="Pre-Condition"), TRUE, FALSE)</formula>
    </cfRule>
  </conditionalFormatting>
  <conditionalFormatting sqref="D12:F12 B12:B13">
    <cfRule type="expression" dxfId="67" priority="37" stopIfTrue="1">
      <formula>ISNUMBER(SEARCH("Closed",$H12))</formula>
    </cfRule>
    <cfRule type="expression" dxfId="66" priority="38" stopIfTrue="1">
      <formula>IF($C12="Minor", TRUE, FALSE)</formula>
    </cfRule>
    <cfRule type="expression" dxfId="65" priority="39" stopIfTrue="1">
      <formula>IF(OR($C12="Major",$C12="Pre-Condition"), TRUE, FALSE)</formula>
    </cfRule>
  </conditionalFormatting>
  <conditionalFormatting sqref="A11">
    <cfRule type="expression" dxfId="64" priority="31" stopIfTrue="1">
      <formula>ISNUMBER(SEARCH("Closed",$I11))</formula>
    </cfRule>
    <cfRule type="expression" dxfId="63" priority="32" stopIfTrue="1">
      <formula>IF($C11="Minor", TRUE, FALSE)</formula>
    </cfRule>
    <cfRule type="expression" dxfId="62" priority="33" stopIfTrue="1">
      <formula>IF(OR($C11="Major",$C11="Pre-Condition"), TRUE, FALSE)</formula>
    </cfRule>
  </conditionalFormatting>
  <conditionalFormatting sqref="A19">
    <cfRule type="expression" dxfId="61" priority="28" stopIfTrue="1">
      <formula>ISNUMBER(SEARCH("Closed",$I19))</formula>
    </cfRule>
    <cfRule type="expression" dxfId="60" priority="29" stopIfTrue="1">
      <formula>IF($C19="Minor", TRUE, FALSE)</formula>
    </cfRule>
    <cfRule type="expression" dxfId="59" priority="30" stopIfTrue="1">
      <formula>IF(OR($C19="Major",$C19="Pre-Condition"), TRUE, FALSE)</formula>
    </cfRule>
  </conditionalFormatting>
  <conditionalFormatting sqref="A20:J20">
    <cfRule type="expression" dxfId="58" priority="25" stopIfTrue="1">
      <formula>ISNUMBER(SEARCH("Closed",$I20))</formula>
    </cfRule>
    <cfRule type="expression" dxfId="57" priority="26" stopIfTrue="1">
      <formula>IF($C20="Minor", TRUE, FALSE)</formula>
    </cfRule>
    <cfRule type="expression" dxfId="56" priority="27" stopIfTrue="1">
      <formula>IF(OR($C20="Major",$C20="Pre-Condition"), TRUE, FALSE)</formula>
    </cfRule>
  </conditionalFormatting>
  <conditionalFormatting sqref="E13">
    <cfRule type="expression" dxfId="55" priority="22" stopIfTrue="1">
      <formula>ISNUMBER(SEARCH("Closed",$H13))</formula>
    </cfRule>
    <cfRule type="expression" dxfId="54" priority="23" stopIfTrue="1">
      <formula>IF($C13="Minor", TRUE, FALSE)</formula>
    </cfRule>
    <cfRule type="expression" dxfId="53" priority="24" stopIfTrue="1">
      <formula>IF(OR($C13="Major",$C13="Pre-Condition"), TRUE, FALSE)</formula>
    </cfRule>
  </conditionalFormatting>
  <conditionalFormatting sqref="E15">
    <cfRule type="expression" dxfId="52" priority="19" stopIfTrue="1">
      <formula>ISNUMBER(SEARCH("Closed",$H15))</formula>
    </cfRule>
    <cfRule type="expression" dxfId="51" priority="20" stopIfTrue="1">
      <formula>IF($C15="Minor", TRUE, FALSE)</formula>
    </cfRule>
    <cfRule type="expression" dxfId="50" priority="21" stopIfTrue="1">
      <formula>IF(OR($C15="Major",$C15="Pre-Condition"), TRUE, FALSE)</formula>
    </cfRule>
  </conditionalFormatting>
  <conditionalFormatting sqref="A16:C16 F16:J16">
    <cfRule type="expression" dxfId="49" priority="16" stopIfTrue="1">
      <formula>ISNUMBER(SEARCH("Closed",$I16))</formula>
    </cfRule>
    <cfRule type="expression" dxfId="48" priority="17" stopIfTrue="1">
      <formula>IF($C16="Minor", TRUE, FALSE)</formula>
    </cfRule>
    <cfRule type="expression" dxfId="47" priority="18" stopIfTrue="1">
      <formula>IF(OR($C16="Major",$C16="Pre-Condition"), TRUE, FALSE)</formula>
    </cfRule>
  </conditionalFormatting>
  <conditionalFormatting sqref="D16:E16">
    <cfRule type="expression" dxfId="46" priority="13" stopIfTrue="1">
      <formula>ISNUMBER(SEARCH("Closed",$I16))</formula>
    </cfRule>
    <cfRule type="expression" dxfId="45" priority="14" stopIfTrue="1">
      <formula>IF($B16="Minor", TRUE, FALSE)</formula>
    </cfRule>
    <cfRule type="expression" dxfId="44" priority="15" stopIfTrue="1">
      <formula>IF(OR($B16="Major",$B16="Pre-Condition"), TRUE, FALSE)</formula>
    </cfRule>
  </conditionalFormatting>
  <conditionalFormatting sqref="E17:E18">
    <cfRule type="expression" dxfId="43" priority="10" stopIfTrue="1">
      <formula>ISNUMBER(SEARCH("Closed",$H17))</formula>
    </cfRule>
    <cfRule type="expression" dxfId="42" priority="11" stopIfTrue="1">
      <formula>IF($C17="Minor", TRUE, FALSE)</formula>
    </cfRule>
    <cfRule type="expression" dxfId="41" priority="12" stopIfTrue="1">
      <formula>IF(OR($C17="Major",$C17="Pre-Condition"), TRUE, FALSE)</formula>
    </cfRule>
  </conditionalFormatting>
  <conditionalFormatting sqref="D17:D18">
    <cfRule type="expression" dxfId="40" priority="7" stopIfTrue="1">
      <formula>ISNUMBER(SEARCH("Closed",$I17))</formula>
    </cfRule>
    <cfRule type="expression" dxfId="39" priority="8" stopIfTrue="1">
      <formula>IF($C17="Minor", TRUE, FALSE)</formula>
    </cfRule>
    <cfRule type="expression" dxfId="38" priority="9" stopIfTrue="1">
      <formula>IF(OR($C17="Major",$C17="Pre-Condition"), TRUE, FALSE)</formula>
    </cfRule>
  </conditionalFormatting>
  <conditionalFormatting sqref="I17:J17">
    <cfRule type="expression" dxfId="37" priority="4" stopIfTrue="1">
      <formula>ISNUMBER(SEARCH("Closed",$I17))</formula>
    </cfRule>
    <cfRule type="expression" dxfId="36" priority="5" stopIfTrue="1">
      <formula>IF($C17="Minor", TRUE, FALSE)</formula>
    </cfRule>
    <cfRule type="expression" dxfId="35" priority="6" stopIfTrue="1">
      <formula>IF(OR($C17="Major",$C17="Pre-Condition"), TRUE, FALSE)</formula>
    </cfRule>
  </conditionalFormatting>
  <conditionalFormatting sqref="I18:J18">
    <cfRule type="expression" dxfId="34" priority="1" stopIfTrue="1">
      <formula>ISNUMBER(SEARCH("Closed",$I18))</formula>
    </cfRule>
    <cfRule type="expression" dxfId="33" priority="2" stopIfTrue="1">
      <formula>IF($C18="Minor", TRUE, FALSE)</formula>
    </cfRule>
    <cfRule type="expression" dxfId="32" priority="3" stopIfTrue="1">
      <formula>IF(OR($C18="Major",$C18="Pre-Condition"), TRUE, FALSE)</formula>
    </cfRule>
  </conditionalFormatting>
  <dataValidations count="3">
    <dataValidation type="list" allowBlank="1" showInputMessage="1" showErrorMessage="1" sqref="C20:C346 C7 C10 A22:A346 C12:C13 C15:C18" xr:uid="{00000000-0002-0000-0400-000000000000}">
      <formula1>$M$1:$M$3</formula1>
    </dataValidation>
    <dataValidation type="list" allowBlank="1" showInputMessage="1" showErrorMessage="1" sqref="A7 A10" xr:uid="{00000000-0002-0000-0400-000001000000}">
      <formula1>$AA$197:$AA$206</formula1>
    </dataValidation>
    <dataValidation type="list" allowBlank="1" showInputMessage="1" showErrorMessage="1" sqref="A15:A18 A12:A13 A20:A21" xr:uid="{44E8DAA3-AFA2-47A5-BF54-03D33BFA71F1}">
      <formula1>$AA$203:$AA$212</formula1>
    </dataValidation>
  </dataValidations>
  <pageMargins left="0.74803149606299213" right="0.74803149606299213" top="0.98425196850393704" bottom="0.98425196850393704" header="0.51181102362204722" footer="0.51181102362204722"/>
  <pageSetup paperSize="9" scale="87" orientation="landscape" horizontalDpi="4294967294" r:id="rId1"/>
  <headerFooter alignWithMargins="0"/>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694"/>
  <sheetViews>
    <sheetView workbookViewId="0">
      <selection activeCell="M9" sqref="M9"/>
    </sheetView>
  </sheetViews>
  <sheetFormatPr defaultColWidth="9" defaultRowHeight="13.8"/>
  <cols>
    <col min="1" max="1" width="9" style="431" customWidth="1"/>
    <col min="2" max="2" width="13.44140625" style="708" customWidth="1"/>
    <col min="3" max="3" width="6" style="686" customWidth="1"/>
    <col min="4" max="4" width="89.88671875" style="457" customWidth="1"/>
    <col min="5" max="5" width="8.5546875" style="685" customWidth="1"/>
    <col min="6" max="6" width="9" style="685"/>
    <col min="7" max="16384" width="9" style="431"/>
  </cols>
  <sheetData>
    <row r="1" spans="1:6" s="698" customFormat="1">
      <c r="A1" s="696"/>
      <c r="B1" s="703"/>
      <c r="C1" s="443"/>
      <c r="D1" s="444" t="s">
        <v>2203</v>
      </c>
      <c r="E1" s="697"/>
    </row>
    <row r="2" spans="1:6" s="698" customFormat="1" ht="118.5" customHeight="1">
      <c r="A2" s="696"/>
      <c r="B2" s="704" t="s">
        <v>2204</v>
      </c>
      <c r="C2" s="445"/>
      <c r="D2" s="452" t="s">
        <v>2205</v>
      </c>
      <c r="E2" s="699"/>
    </row>
    <row r="3" spans="1:6" ht="18.75" customHeight="1" thickBot="1">
      <c r="A3" s="2"/>
      <c r="B3" s="705"/>
      <c r="C3" s="741"/>
      <c r="D3" s="469"/>
      <c r="E3" s="725"/>
      <c r="F3" s="725"/>
    </row>
    <row r="4" spans="1:6" ht="69" customHeight="1">
      <c r="A4" s="2"/>
      <c r="B4" s="706"/>
      <c r="C4" s="741"/>
      <c r="D4" s="470" t="s">
        <v>2206</v>
      </c>
      <c r="E4" s="467" t="s">
        <v>2207</v>
      </c>
      <c r="F4" s="468" t="s">
        <v>2208</v>
      </c>
    </row>
    <row r="5" spans="1:6" ht="122.4" customHeight="1">
      <c r="A5" s="2"/>
      <c r="B5" s="706"/>
      <c r="C5" s="741"/>
      <c r="D5" s="700" t="s">
        <v>2209</v>
      </c>
      <c r="E5" s="461"/>
      <c r="F5" s="463"/>
    </row>
    <row r="6" spans="1:6" ht="44.4" customHeight="1">
      <c r="A6" s="2"/>
      <c r="B6" s="706"/>
      <c r="C6" s="741"/>
      <c r="D6" s="462" t="s">
        <v>2210</v>
      </c>
      <c r="E6" s="461"/>
      <c r="F6" s="463"/>
    </row>
    <row r="7" spans="1:6" ht="69">
      <c r="A7" s="2"/>
      <c r="B7" s="706"/>
      <c r="C7" s="741"/>
      <c r="D7" s="462" t="s">
        <v>2211</v>
      </c>
      <c r="E7" s="461"/>
      <c r="F7" s="463"/>
    </row>
    <row r="8" spans="1:6" ht="55.2">
      <c r="A8" s="2"/>
      <c r="B8" s="706"/>
      <c r="C8" s="741"/>
      <c r="D8" s="462" t="s">
        <v>2212</v>
      </c>
      <c r="E8" s="461"/>
      <c r="F8" s="463"/>
    </row>
    <row r="9" spans="1:6" ht="55.8" thickBot="1">
      <c r="A9" s="2"/>
      <c r="B9" s="706"/>
      <c r="C9" s="741"/>
      <c r="D9" s="464" t="s">
        <v>2213</v>
      </c>
      <c r="E9" s="465"/>
      <c r="F9" s="466"/>
    </row>
    <row r="10" spans="1:6">
      <c r="A10" s="2"/>
      <c r="B10" s="706"/>
      <c r="C10" s="741"/>
      <c r="D10" s="453"/>
      <c r="E10" s="725"/>
      <c r="F10" s="725"/>
    </row>
    <row r="11" spans="1:6">
      <c r="A11" s="2"/>
      <c r="B11" s="706"/>
      <c r="C11" s="741"/>
      <c r="D11" s="453"/>
      <c r="E11" s="725"/>
      <c r="F11" s="725"/>
    </row>
    <row r="12" spans="1:6" ht="27.6">
      <c r="A12" s="2"/>
      <c r="B12" s="707" t="s">
        <v>2214</v>
      </c>
      <c r="C12" s="1155" t="s">
        <v>2215</v>
      </c>
      <c r="D12" s="1155"/>
      <c r="E12" s="1155"/>
      <c r="F12" s="431"/>
    </row>
    <row r="13" spans="1:6" ht="27.6">
      <c r="B13" s="708">
        <v>1.1000000000000001</v>
      </c>
      <c r="C13" s="446"/>
      <c r="D13" s="454" t="s">
        <v>2216</v>
      </c>
      <c r="E13" s="447"/>
      <c r="F13" s="725"/>
    </row>
    <row r="14" spans="1:6">
      <c r="C14" s="448" t="s">
        <v>47</v>
      </c>
      <c r="D14" s="455"/>
      <c r="E14" s="16"/>
      <c r="F14" s="725"/>
    </row>
    <row r="15" spans="1:6">
      <c r="C15" s="448" t="s">
        <v>48</v>
      </c>
      <c r="D15" s="455"/>
      <c r="E15" s="16"/>
      <c r="F15" s="725"/>
    </row>
    <row r="16" spans="1:6">
      <c r="C16" s="448" t="s">
        <v>49</v>
      </c>
      <c r="D16" s="455"/>
      <c r="E16" s="16"/>
      <c r="F16" s="725"/>
    </row>
    <row r="17" spans="2:5">
      <c r="C17" s="448" t="s">
        <v>50</v>
      </c>
      <c r="D17" s="455"/>
      <c r="E17" s="16"/>
    </row>
    <row r="18" spans="2:5">
      <c r="C18" s="448" t="s">
        <v>51</v>
      </c>
      <c r="D18" s="455"/>
      <c r="E18" s="16"/>
    </row>
    <row r="19" spans="2:5" ht="27.6">
      <c r="B19" s="708">
        <v>1.2</v>
      </c>
      <c r="C19" s="446"/>
      <c r="D19" s="454" t="s">
        <v>2217</v>
      </c>
      <c r="E19" s="447"/>
    </row>
    <row r="20" spans="2:5">
      <c r="C20" s="448" t="s">
        <v>47</v>
      </c>
      <c r="D20" s="455"/>
      <c r="E20" s="16"/>
    </row>
    <row r="21" spans="2:5">
      <c r="C21" s="448" t="s">
        <v>48</v>
      </c>
      <c r="D21" s="455"/>
      <c r="E21" s="16"/>
    </row>
    <row r="22" spans="2:5">
      <c r="C22" s="448" t="s">
        <v>49</v>
      </c>
      <c r="D22" s="455"/>
      <c r="E22" s="16"/>
    </row>
    <row r="23" spans="2:5">
      <c r="C23" s="448" t="s">
        <v>50</v>
      </c>
      <c r="D23" s="455"/>
      <c r="E23" s="16"/>
    </row>
    <row r="24" spans="2:5">
      <c r="C24" s="448" t="s">
        <v>51</v>
      </c>
      <c r="D24" s="455"/>
      <c r="E24" s="16"/>
    </row>
    <row r="25" spans="2:5" ht="48.9" customHeight="1">
      <c r="B25" s="708">
        <v>1.3</v>
      </c>
      <c r="C25" s="446"/>
      <c r="D25" s="454" t="s">
        <v>2218</v>
      </c>
      <c r="E25" s="447"/>
    </row>
    <row r="26" spans="2:5">
      <c r="C26" s="448" t="s">
        <v>47</v>
      </c>
      <c r="D26" s="455"/>
      <c r="E26" s="16"/>
    </row>
    <row r="27" spans="2:5">
      <c r="C27" s="448" t="s">
        <v>48</v>
      </c>
      <c r="D27" s="455"/>
      <c r="E27" s="16"/>
    </row>
    <row r="28" spans="2:5">
      <c r="C28" s="448" t="s">
        <v>49</v>
      </c>
      <c r="D28" s="455"/>
      <c r="E28" s="16"/>
    </row>
    <row r="29" spans="2:5">
      <c r="C29" s="448" t="s">
        <v>50</v>
      </c>
      <c r="D29" s="455"/>
      <c r="E29" s="16"/>
    </row>
    <row r="30" spans="2:5">
      <c r="C30" s="448" t="s">
        <v>51</v>
      </c>
      <c r="D30" s="455"/>
      <c r="E30" s="16"/>
    </row>
    <row r="31" spans="2:5">
      <c r="B31" s="708" t="s">
        <v>108</v>
      </c>
      <c r="C31" s="446"/>
      <c r="D31" s="454" t="s">
        <v>2219</v>
      </c>
      <c r="E31" s="447"/>
    </row>
    <row r="32" spans="2:5">
      <c r="C32" s="448" t="s">
        <v>47</v>
      </c>
      <c r="D32" s="455"/>
      <c r="E32" s="16"/>
    </row>
    <row r="33" spans="2:5">
      <c r="C33" s="448" t="s">
        <v>48</v>
      </c>
      <c r="D33" s="455"/>
      <c r="E33" s="16"/>
    </row>
    <row r="34" spans="2:5">
      <c r="C34" s="448" t="s">
        <v>49</v>
      </c>
      <c r="D34" s="455"/>
      <c r="E34" s="16"/>
    </row>
    <row r="35" spans="2:5">
      <c r="C35" s="448" t="s">
        <v>50</v>
      </c>
      <c r="D35" s="455"/>
      <c r="E35" s="16"/>
    </row>
    <row r="36" spans="2:5">
      <c r="C36" s="448" t="s">
        <v>51</v>
      </c>
      <c r="D36" s="455"/>
      <c r="E36" s="16"/>
    </row>
    <row r="37" spans="2:5" ht="27.6">
      <c r="B37" s="708">
        <v>1.4</v>
      </c>
      <c r="C37" s="446"/>
      <c r="D37" s="454" t="s">
        <v>2220</v>
      </c>
      <c r="E37" s="447"/>
    </row>
    <row r="38" spans="2:5">
      <c r="C38" s="448" t="s">
        <v>47</v>
      </c>
      <c r="D38" s="455"/>
      <c r="E38" s="16"/>
    </row>
    <row r="39" spans="2:5">
      <c r="C39" s="448" t="s">
        <v>48</v>
      </c>
      <c r="D39" s="455"/>
      <c r="E39" s="16"/>
    </row>
    <row r="40" spans="2:5">
      <c r="C40" s="448" t="s">
        <v>49</v>
      </c>
      <c r="D40" s="455"/>
      <c r="E40" s="16"/>
    </row>
    <row r="41" spans="2:5">
      <c r="C41" s="448" t="s">
        <v>50</v>
      </c>
      <c r="D41" s="455"/>
      <c r="E41" s="16"/>
    </row>
    <row r="42" spans="2:5">
      <c r="C42" s="448" t="s">
        <v>51</v>
      </c>
      <c r="D42" s="455"/>
      <c r="E42" s="16"/>
    </row>
    <row r="43" spans="2:5" ht="41.4">
      <c r="B43" s="708" t="s">
        <v>158</v>
      </c>
      <c r="C43" s="446"/>
      <c r="D43" s="454" t="s">
        <v>2221</v>
      </c>
      <c r="E43" s="447"/>
    </row>
    <row r="44" spans="2:5">
      <c r="C44" s="448" t="s">
        <v>47</v>
      </c>
      <c r="D44" s="455"/>
      <c r="E44" s="16"/>
    </row>
    <row r="45" spans="2:5">
      <c r="C45" s="448" t="s">
        <v>48</v>
      </c>
      <c r="D45" s="455"/>
      <c r="E45" s="16"/>
    </row>
    <row r="46" spans="2:5">
      <c r="C46" s="448" t="s">
        <v>49</v>
      </c>
      <c r="D46" s="455"/>
      <c r="E46" s="16"/>
    </row>
    <row r="47" spans="2:5">
      <c r="C47" s="448" t="s">
        <v>50</v>
      </c>
      <c r="D47" s="455"/>
      <c r="E47" s="16"/>
    </row>
    <row r="48" spans="2:5">
      <c r="C48" s="448" t="s">
        <v>51</v>
      </c>
      <c r="D48" s="455"/>
      <c r="E48" s="16"/>
    </row>
    <row r="49" spans="2:5" ht="41.4">
      <c r="B49" s="708" t="s">
        <v>167</v>
      </c>
      <c r="C49" s="446"/>
      <c r="D49" s="454" t="s">
        <v>2222</v>
      </c>
      <c r="E49" s="447"/>
    </row>
    <row r="50" spans="2:5">
      <c r="C50" s="448" t="s">
        <v>47</v>
      </c>
      <c r="D50" s="455"/>
      <c r="E50" s="16"/>
    </row>
    <row r="51" spans="2:5">
      <c r="C51" s="448" t="s">
        <v>48</v>
      </c>
      <c r="D51" s="455"/>
      <c r="E51" s="16"/>
    </row>
    <row r="52" spans="2:5">
      <c r="C52" s="448" t="s">
        <v>49</v>
      </c>
      <c r="D52" s="455"/>
      <c r="E52" s="16"/>
    </row>
    <row r="53" spans="2:5">
      <c r="C53" s="448" t="s">
        <v>50</v>
      </c>
      <c r="D53" s="455"/>
      <c r="E53" s="16"/>
    </row>
    <row r="54" spans="2:5">
      <c r="C54" s="448" t="s">
        <v>51</v>
      </c>
      <c r="D54" s="455"/>
      <c r="E54" s="16"/>
    </row>
    <row r="55" spans="2:5" ht="34.5" customHeight="1">
      <c r="B55" s="708">
        <v>1.5</v>
      </c>
      <c r="C55" s="446"/>
      <c r="D55" s="454" t="s">
        <v>2223</v>
      </c>
      <c r="E55" s="447"/>
    </row>
    <row r="56" spans="2:5">
      <c r="C56" s="448" t="s">
        <v>47</v>
      </c>
      <c r="D56" s="455"/>
      <c r="E56" s="16"/>
    </row>
    <row r="57" spans="2:5">
      <c r="C57" s="448" t="s">
        <v>48</v>
      </c>
      <c r="D57" s="455"/>
      <c r="E57" s="16"/>
    </row>
    <row r="58" spans="2:5">
      <c r="C58" s="448" t="s">
        <v>49</v>
      </c>
      <c r="D58" s="455"/>
      <c r="E58" s="16"/>
    </row>
    <row r="59" spans="2:5">
      <c r="C59" s="448" t="s">
        <v>50</v>
      </c>
      <c r="D59" s="455"/>
      <c r="E59" s="16"/>
    </row>
    <row r="60" spans="2:5">
      <c r="C60" s="448" t="s">
        <v>51</v>
      </c>
      <c r="D60" s="455"/>
      <c r="E60" s="16"/>
    </row>
    <row r="61" spans="2:5" ht="93.9" customHeight="1">
      <c r="B61" s="708" t="s">
        <v>2224</v>
      </c>
      <c r="C61" s="446"/>
      <c r="D61" s="454" t="s">
        <v>2225</v>
      </c>
      <c r="E61" s="447"/>
    </row>
    <row r="62" spans="2:5">
      <c r="C62" s="448" t="s">
        <v>47</v>
      </c>
      <c r="D62" s="455"/>
      <c r="E62" s="16"/>
    </row>
    <row r="63" spans="2:5">
      <c r="C63" s="448" t="s">
        <v>48</v>
      </c>
      <c r="D63" s="455"/>
      <c r="E63" s="16"/>
    </row>
    <row r="64" spans="2:5">
      <c r="C64" s="448" t="s">
        <v>49</v>
      </c>
      <c r="D64" s="455"/>
      <c r="E64" s="16"/>
    </row>
    <row r="65" spans="2:5">
      <c r="C65" s="448" t="s">
        <v>50</v>
      </c>
      <c r="D65" s="455"/>
      <c r="E65" s="16"/>
    </row>
    <row r="66" spans="2:5">
      <c r="C66" s="448" t="s">
        <v>51</v>
      </c>
      <c r="D66" s="455"/>
      <c r="E66" s="16"/>
    </row>
    <row r="67" spans="2:5" ht="23.1" customHeight="1">
      <c r="B67" s="708" t="s">
        <v>2226</v>
      </c>
      <c r="C67" s="446"/>
      <c r="D67" s="454" t="s">
        <v>2227</v>
      </c>
      <c r="E67" s="447"/>
    </row>
    <row r="68" spans="2:5">
      <c r="C68" s="448" t="s">
        <v>47</v>
      </c>
      <c r="D68" s="455"/>
      <c r="E68" s="16"/>
    </row>
    <row r="69" spans="2:5">
      <c r="C69" s="448" t="s">
        <v>48</v>
      </c>
      <c r="D69" s="455"/>
      <c r="E69" s="16"/>
    </row>
    <row r="70" spans="2:5">
      <c r="C70" s="448" t="s">
        <v>49</v>
      </c>
      <c r="D70" s="455"/>
      <c r="E70" s="16"/>
    </row>
    <row r="71" spans="2:5">
      <c r="C71" s="448" t="s">
        <v>50</v>
      </c>
      <c r="D71" s="455"/>
      <c r="E71" s="16"/>
    </row>
    <row r="72" spans="2:5">
      <c r="C72" s="448" t="s">
        <v>51</v>
      </c>
      <c r="D72" s="455"/>
      <c r="E72" s="16"/>
    </row>
    <row r="73" spans="2:5" ht="30.9" customHeight="1">
      <c r="B73" s="708" t="s">
        <v>2228</v>
      </c>
      <c r="C73" s="446"/>
      <c r="D73" s="454" t="s">
        <v>2229</v>
      </c>
      <c r="E73" s="447"/>
    </row>
    <row r="74" spans="2:5">
      <c r="C74" s="448" t="s">
        <v>47</v>
      </c>
      <c r="D74" s="455"/>
      <c r="E74" s="16"/>
    </row>
    <row r="75" spans="2:5">
      <c r="C75" s="448" t="s">
        <v>48</v>
      </c>
      <c r="D75" s="455"/>
      <c r="E75" s="16"/>
    </row>
    <row r="76" spans="2:5">
      <c r="C76" s="448" t="s">
        <v>49</v>
      </c>
      <c r="D76" s="455"/>
      <c r="E76" s="16"/>
    </row>
    <row r="77" spans="2:5">
      <c r="C77" s="448" t="s">
        <v>50</v>
      </c>
      <c r="D77" s="455"/>
      <c r="E77" s="16"/>
    </row>
    <row r="78" spans="2:5">
      <c r="C78" s="448" t="s">
        <v>51</v>
      </c>
      <c r="D78" s="455"/>
      <c r="E78" s="16"/>
    </row>
    <row r="79" spans="2:5" ht="16.5" customHeight="1">
      <c r="B79" s="708">
        <v>1.6</v>
      </c>
      <c r="C79" s="446"/>
      <c r="D79" s="454" t="s">
        <v>2230</v>
      </c>
      <c r="E79" s="447"/>
    </row>
    <row r="80" spans="2:5">
      <c r="C80" s="448" t="s">
        <v>47</v>
      </c>
      <c r="D80" s="455"/>
      <c r="E80" s="16"/>
    </row>
    <row r="81" spans="2:6">
      <c r="C81" s="448" t="s">
        <v>48</v>
      </c>
      <c r="D81" s="455"/>
      <c r="E81" s="16"/>
      <c r="F81" s="725"/>
    </row>
    <row r="82" spans="2:6">
      <c r="C82" s="448" t="s">
        <v>49</v>
      </c>
      <c r="D82" s="455"/>
      <c r="E82" s="16"/>
      <c r="F82" s="725"/>
    </row>
    <row r="83" spans="2:6">
      <c r="C83" s="448" t="s">
        <v>50</v>
      </c>
      <c r="D83" s="455"/>
      <c r="E83" s="16"/>
      <c r="F83" s="725"/>
    </row>
    <row r="84" spans="2:6">
      <c r="C84" s="448" t="s">
        <v>51</v>
      </c>
      <c r="D84" s="455"/>
      <c r="E84" s="16"/>
      <c r="F84" s="725"/>
    </row>
    <row r="85" spans="2:6" ht="27.6">
      <c r="B85" s="708">
        <v>1.7</v>
      </c>
      <c r="C85" s="446"/>
      <c r="D85" s="454" t="s">
        <v>2231</v>
      </c>
      <c r="E85" s="447"/>
      <c r="F85" s="725"/>
    </row>
    <row r="86" spans="2:6">
      <c r="C86" s="448" t="s">
        <v>47</v>
      </c>
      <c r="D86" s="455"/>
      <c r="E86" s="16"/>
      <c r="F86" s="725"/>
    </row>
    <row r="87" spans="2:6">
      <c r="C87" s="448" t="s">
        <v>48</v>
      </c>
      <c r="D87" s="455"/>
      <c r="E87" s="16"/>
      <c r="F87" s="725"/>
    </row>
    <row r="88" spans="2:6">
      <c r="C88" s="448" t="s">
        <v>49</v>
      </c>
      <c r="D88" s="455"/>
      <c r="E88" s="16"/>
      <c r="F88" s="725"/>
    </row>
    <row r="89" spans="2:6">
      <c r="C89" s="448" t="s">
        <v>50</v>
      </c>
      <c r="D89" s="455"/>
      <c r="E89" s="16"/>
      <c r="F89" s="725"/>
    </row>
    <row r="90" spans="2:6">
      <c r="C90" s="448" t="s">
        <v>51</v>
      </c>
      <c r="D90" s="455"/>
      <c r="E90" s="16"/>
      <c r="F90" s="725"/>
    </row>
    <row r="91" spans="2:6" ht="27.6" customHeight="1">
      <c r="C91" s="1155" t="s">
        <v>2232</v>
      </c>
      <c r="D91" s="1155"/>
      <c r="E91" s="1155"/>
      <c r="F91" s="431"/>
    </row>
    <row r="92" spans="2:6">
      <c r="C92" s="449"/>
      <c r="D92" s="456" t="s">
        <v>2233</v>
      </c>
      <c r="E92" s="449"/>
      <c r="F92" s="725"/>
    </row>
    <row r="93" spans="2:6">
      <c r="B93" s="708">
        <v>2.1</v>
      </c>
      <c r="C93" s="446"/>
      <c r="D93" s="454" t="s">
        <v>2234</v>
      </c>
      <c r="E93" s="447"/>
      <c r="F93" s="725"/>
    </row>
    <row r="94" spans="2:6">
      <c r="C94" s="448" t="s">
        <v>47</v>
      </c>
      <c r="D94" s="455"/>
      <c r="E94" s="16"/>
      <c r="F94" s="725"/>
    </row>
    <row r="95" spans="2:6">
      <c r="C95" s="448" t="s">
        <v>48</v>
      </c>
      <c r="D95" s="455"/>
      <c r="E95" s="16"/>
      <c r="F95" s="725"/>
    </row>
    <row r="96" spans="2:6">
      <c r="C96" s="448" t="s">
        <v>49</v>
      </c>
      <c r="D96" s="455"/>
      <c r="E96" s="16"/>
      <c r="F96" s="725"/>
    </row>
    <row r="97" spans="2:5">
      <c r="C97" s="448" t="s">
        <v>50</v>
      </c>
      <c r="D97" s="455"/>
      <c r="E97" s="16"/>
    </row>
    <row r="98" spans="2:5">
      <c r="C98" s="448" t="s">
        <v>51</v>
      </c>
      <c r="D98" s="455"/>
      <c r="E98" s="16"/>
    </row>
    <row r="99" spans="2:5" ht="27.6">
      <c r="B99" s="708">
        <v>2.2000000000000002</v>
      </c>
      <c r="C99" s="446"/>
      <c r="D99" s="454" t="s">
        <v>2235</v>
      </c>
      <c r="E99" s="447"/>
    </row>
    <row r="100" spans="2:5">
      <c r="C100" s="448" t="s">
        <v>47</v>
      </c>
      <c r="D100" s="455"/>
      <c r="E100" s="16"/>
    </row>
    <row r="101" spans="2:5">
      <c r="C101" s="448" t="s">
        <v>48</v>
      </c>
      <c r="D101" s="455"/>
      <c r="E101" s="16"/>
    </row>
    <row r="102" spans="2:5">
      <c r="C102" s="448" t="s">
        <v>49</v>
      </c>
      <c r="D102" s="455"/>
      <c r="E102" s="16"/>
    </row>
    <row r="103" spans="2:5">
      <c r="C103" s="448" t="s">
        <v>50</v>
      </c>
      <c r="D103" s="455"/>
      <c r="E103" s="16"/>
    </row>
    <row r="104" spans="2:5">
      <c r="C104" s="448" t="s">
        <v>51</v>
      </c>
      <c r="D104" s="455"/>
      <c r="E104" s="16"/>
    </row>
    <row r="105" spans="2:5" ht="27.6">
      <c r="B105" s="708">
        <v>2.2999999999999998</v>
      </c>
      <c r="C105" s="446"/>
      <c r="D105" s="454" t="s">
        <v>2236</v>
      </c>
      <c r="E105" s="447"/>
    </row>
    <row r="106" spans="2:5" ht="27.6">
      <c r="B106" s="708" t="s">
        <v>2237</v>
      </c>
      <c r="C106" s="446"/>
      <c r="D106" s="454" t="s">
        <v>2238</v>
      </c>
      <c r="E106" s="447"/>
    </row>
    <row r="107" spans="2:5">
      <c r="C107" s="448" t="s">
        <v>47</v>
      </c>
      <c r="D107" s="455"/>
      <c r="E107" s="16"/>
    </row>
    <row r="108" spans="2:5">
      <c r="C108" s="448" t="s">
        <v>48</v>
      </c>
      <c r="D108" s="455"/>
      <c r="E108" s="16"/>
    </row>
    <row r="109" spans="2:5">
      <c r="C109" s="448" t="s">
        <v>49</v>
      </c>
      <c r="D109" s="455"/>
      <c r="E109" s="16"/>
    </row>
    <row r="110" spans="2:5">
      <c r="C110" s="448" t="s">
        <v>50</v>
      </c>
      <c r="D110" s="455"/>
      <c r="E110" s="16"/>
    </row>
    <row r="111" spans="2:5">
      <c r="C111" s="448" t="s">
        <v>51</v>
      </c>
      <c r="D111" s="455"/>
      <c r="E111" s="16"/>
    </row>
    <row r="112" spans="2:5" ht="27.6">
      <c r="B112" s="708" t="s">
        <v>2239</v>
      </c>
      <c r="C112" s="446"/>
      <c r="D112" s="454" t="s">
        <v>2240</v>
      </c>
      <c r="E112" s="447"/>
    </row>
    <row r="113" spans="2:5">
      <c r="C113" s="448" t="s">
        <v>47</v>
      </c>
      <c r="D113" s="455"/>
      <c r="E113" s="16"/>
    </row>
    <row r="114" spans="2:5">
      <c r="C114" s="448" t="s">
        <v>48</v>
      </c>
      <c r="D114" s="455"/>
      <c r="E114" s="16"/>
    </row>
    <row r="115" spans="2:5">
      <c r="C115" s="448" t="s">
        <v>49</v>
      </c>
      <c r="D115" s="455"/>
      <c r="E115" s="16"/>
    </row>
    <row r="116" spans="2:5">
      <c r="C116" s="448" t="s">
        <v>50</v>
      </c>
      <c r="D116" s="455"/>
      <c r="E116" s="16"/>
    </row>
    <row r="117" spans="2:5">
      <c r="C117" s="448" t="s">
        <v>51</v>
      </c>
      <c r="D117" s="455"/>
      <c r="E117" s="16"/>
    </row>
    <row r="118" spans="2:5" ht="27.6">
      <c r="B118" s="708" t="s">
        <v>2241</v>
      </c>
      <c r="C118" s="446"/>
      <c r="D118" s="454" t="s">
        <v>2242</v>
      </c>
      <c r="E118" s="447"/>
    </row>
    <row r="119" spans="2:5">
      <c r="C119" s="448" t="s">
        <v>47</v>
      </c>
      <c r="D119" s="455"/>
      <c r="E119" s="16"/>
    </row>
    <row r="120" spans="2:5">
      <c r="C120" s="448" t="s">
        <v>48</v>
      </c>
      <c r="D120" s="455"/>
      <c r="E120" s="16"/>
    </row>
    <row r="121" spans="2:5">
      <c r="C121" s="448" t="s">
        <v>49</v>
      </c>
      <c r="D121" s="455"/>
      <c r="E121" s="16"/>
    </row>
    <row r="122" spans="2:5">
      <c r="C122" s="448" t="s">
        <v>50</v>
      </c>
      <c r="D122" s="455"/>
      <c r="E122" s="16"/>
    </row>
    <row r="123" spans="2:5">
      <c r="C123" s="448" t="s">
        <v>51</v>
      </c>
      <c r="D123" s="455"/>
      <c r="E123" s="16"/>
    </row>
    <row r="124" spans="2:5" ht="41.4">
      <c r="B124" s="708">
        <v>2.4</v>
      </c>
      <c r="C124" s="446"/>
      <c r="D124" s="454" t="s">
        <v>2243</v>
      </c>
      <c r="E124" s="447"/>
    </row>
    <row r="125" spans="2:5">
      <c r="C125" s="448" t="s">
        <v>47</v>
      </c>
      <c r="D125" s="455"/>
      <c r="E125" s="16"/>
    </row>
    <row r="126" spans="2:5">
      <c r="C126" s="448" t="s">
        <v>48</v>
      </c>
      <c r="D126" s="455"/>
      <c r="E126" s="16"/>
    </row>
    <row r="127" spans="2:5">
      <c r="C127" s="448" t="s">
        <v>49</v>
      </c>
      <c r="D127" s="455"/>
      <c r="E127" s="16"/>
    </row>
    <row r="128" spans="2:5">
      <c r="C128" s="448" t="s">
        <v>50</v>
      </c>
      <c r="D128" s="455"/>
      <c r="E128" s="16"/>
    </row>
    <row r="129" spans="2:5">
      <c r="C129" s="448" t="s">
        <v>51</v>
      </c>
      <c r="D129" s="455"/>
      <c r="E129" s="16"/>
    </row>
    <row r="130" spans="2:5">
      <c r="C130" s="449"/>
      <c r="D130" s="456" t="s">
        <v>2244</v>
      </c>
      <c r="E130" s="449"/>
    </row>
    <row r="131" spans="2:5" ht="27.6">
      <c r="C131" s="449"/>
      <c r="D131" s="456" t="s">
        <v>2245</v>
      </c>
      <c r="E131" s="449"/>
    </row>
    <row r="132" spans="2:5">
      <c r="B132" s="708">
        <v>3.1</v>
      </c>
      <c r="C132" s="446"/>
      <c r="D132" s="454" t="s">
        <v>2246</v>
      </c>
      <c r="E132" s="447"/>
    </row>
    <row r="133" spans="2:5">
      <c r="B133" s="708" t="s">
        <v>2247</v>
      </c>
      <c r="C133" s="446"/>
      <c r="D133" s="454" t="s">
        <v>2248</v>
      </c>
      <c r="E133" s="447"/>
    </row>
    <row r="134" spans="2:5">
      <c r="C134" s="448" t="s">
        <v>47</v>
      </c>
      <c r="D134" s="455"/>
      <c r="E134" s="16"/>
    </row>
    <row r="135" spans="2:5">
      <c r="C135" s="448" t="s">
        <v>48</v>
      </c>
      <c r="D135" s="455"/>
      <c r="E135" s="16"/>
    </row>
    <row r="136" spans="2:5">
      <c r="C136" s="448" t="s">
        <v>49</v>
      </c>
      <c r="D136" s="455"/>
      <c r="E136" s="16"/>
    </row>
    <row r="137" spans="2:5">
      <c r="C137" s="448" t="s">
        <v>50</v>
      </c>
      <c r="D137" s="455"/>
      <c r="E137" s="16"/>
    </row>
    <row r="138" spans="2:5">
      <c r="C138" s="448" t="s">
        <v>51</v>
      </c>
      <c r="D138" s="455"/>
      <c r="E138" s="16"/>
    </row>
    <row r="139" spans="2:5">
      <c r="B139" s="708" t="s">
        <v>2249</v>
      </c>
      <c r="C139" s="446"/>
      <c r="D139" s="454" t="s">
        <v>2250</v>
      </c>
      <c r="E139" s="447"/>
    </row>
    <row r="140" spans="2:5">
      <c r="C140" s="448" t="s">
        <v>47</v>
      </c>
      <c r="D140" s="455"/>
      <c r="E140" s="16"/>
    </row>
    <row r="141" spans="2:5">
      <c r="C141" s="448" t="s">
        <v>48</v>
      </c>
      <c r="D141" s="455"/>
      <c r="E141" s="16"/>
    </row>
    <row r="142" spans="2:5">
      <c r="C142" s="448" t="s">
        <v>49</v>
      </c>
      <c r="D142" s="455"/>
      <c r="E142" s="16"/>
    </row>
    <row r="143" spans="2:5">
      <c r="C143" s="448" t="s">
        <v>50</v>
      </c>
      <c r="D143" s="455"/>
      <c r="E143" s="16"/>
    </row>
    <row r="144" spans="2:5">
      <c r="C144" s="448" t="s">
        <v>51</v>
      </c>
      <c r="D144" s="455"/>
      <c r="E144" s="16"/>
    </row>
    <row r="145" spans="2:5" ht="27.6">
      <c r="B145" s="708" t="s">
        <v>2251</v>
      </c>
      <c r="C145" s="446"/>
      <c r="D145" s="454" t="s">
        <v>2252</v>
      </c>
      <c r="E145" s="447"/>
    </row>
    <row r="146" spans="2:5">
      <c r="C146" s="448" t="s">
        <v>47</v>
      </c>
      <c r="D146" s="455"/>
      <c r="E146" s="16"/>
    </row>
    <row r="147" spans="2:5">
      <c r="C147" s="448" t="s">
        <v>48</v>
      </c>
      <c r="D147" s="455"/>
      <c r="E147" s="16"/>
    </row>
    <row r="148" spans="2:5">
      <c r="C148" s="448" t="s">
        <v>49</v>
      </c>
      <c r="D148" s="455"/>
      <c r="E148" s="16"/>
    </row>
    <row r="149" spans="2:5">
      <c r="C149" s="448" t="s">
        <v>50</v>
      </c>
      <c r="D149" s="455"/>
      <c r="E149" s="16"/>
    </row>
    <row r="150" spans="2:5">
      <c r="C150" s="448" t="s">
        <v>51</v>
      </c>
      <c r="D150" s="455"/>
      <c r="E150" s="16"/>
    </row>
    <row r="151" spans="2:5" ht="27.6">
      <c r="B151" s="708" t="s">
        <v>2253</v>
      </c>
      <c r="C151" s="446"/>
      <c r="D151" s="454" t="s">
        <v>2254</v>
      </c>
      <c r="E151" s="447"/>
    </row>
    <row r="152" spans="2:5">
      <c r="C152" s="448" t="s">
        <v>47</v>
      </c>
      <c r="D152" s="455"/>
      <c r="E152" s="16"/>
    </row>
    <row r="153" spans="2:5">
      <c r="C153" s="448" t="s">
        <v>48</v>
      </c>
      <c r="D153" s="455"/>
      <c r="E153" s="16"/>
    </row>
    <row r="154" spans="2:5">
      <c r="C154" s="448" t="s">
        <v>49</v>
      </c>
      <c r="D154" s="455"/>
      <c r="E154" s="16"/>
    </row>
    <row r="155" spans="2:5">
      <c r="C155" s="448" t="s">
        <v>50</v>
      </c>
      <c r="D155" s="455"/>
      <c r="E155" s="16"/>
    </row>
    <row r="156" spans="2:5">
      <c r="C156" s="448" t="s">
        <v>51</v>
      </c>
      <c r="D156" s="455"/>
      <c r="E156" s="16"/>
    </row>
    <row r="157" spans="2:5" ht="27.6">
      <c r="B157" s="708">
        <v>3.2</v>
      </c>
      <c r="C157" s="446"/>
      <c r="D157" s="454" t="s">
        <v>2255</v>
      </c>
      <c r="E157" s="447"/>
    </row>
    <row r="158" spans="2:5">
      <c r="C158" s="448" t="s">
        <v>47</v>
      </c>
      <c r="D158" s="455"/>
      <c r="E158" s="16"/>
    </row>
    <row r="159" spans="2:5">
      <c r="C159" s="448" t="s">
        <v>48</v>
      </c>
      <c r="D159" s="455"/>
      <c r="E159" s="16"/>
    </row>
    <row r="160" spans="2:5">
      <c r="C160" s="448" t="s">
        <v>49</v>
      </c>
      <c r="D160" s="455"/>
      <c r="E160" s="16"/>
    </row>
    <row r="161" spans="2:5">
      <c r="C161" s="448" t="s">
        <v>50</v>
      </c>
      <c r="D161" s="455"/>
      <c r="E161" s="16"/>
    </row>
    <row r="162" spans="2:5">
      <c r="C162" s="448" t="s">
        <v>51</v>
      </c>
      <c r="D162" s="455"/>
      <c r="E162" s="16"/>
    </row>
    <row r="163" spans="2:5" ht="27.6">
      <c r="C163" s="449"/>
      <c r="D163" s="456" t="s">
        <v>2256</v>
      </c>
      <c r="E163" s="449"/>
    </row>
    <row r="164" spans="2:5" ht="27.6">
      <c r="B164" s="708">
        <v>3.3</v>
      </c>
      <c r="C164" s="446"/>
      <c r="D164" s="454" t="s">
        <v>2257</v>
      </c>
      <c r="E164" s="447"/>
    </row>
    <row r="165" spans="2:5">
      <c r="C165" s="448" t="s">
        <v>47</v>
      </c>
      <c r="D165" s="455"/>
      <c r="E165" s="16"/>
    </row>
    <row r="166" spans="2:5">
      <c r="C166" s="448" t="s">
        <v>48</v>
      </c>
      <c r="D166" s="455"/>
      <c r="E166" s="16"/>
    </row>
    <row r="167" spans="2:5">
      <c r="C167" s="448" t="s">
        <v>49</v>
      </c>
      <c r="D167" s="455"/>
      <c r="E167" s="16"/>
    </row>
    <row r="168" spans="2:5">
      <c r="C168" s="448" t="s">
        <v>50</v>
      </c>
      <c r="D168" s="455"/>
      <c r="E168" s="16"/>
    </row>
    <row r="169" spans="2:5">
      <c r="C169" s="448" t="s">
        <v>51</v>
      </c>
      <c r="D169" s="455"/>
      <c r="E169" s="16"/>
    </row>
    <row r="170" spans="2:5" ht="27.6">
      <c r="C170" s="449"/>
      <c r="D170" s="456" t="s">
        <v>2258</v>
      </c>
      <c r="E170" s="449"/>
    </row>
    <row r="171" spans="2:5" ht="41.4">
      <c r="B171" s="708">
        <v>3.4</v>
      </c>
      <c r="C171" s="446"/>
      <c r="D171" s="454" t="s">
        <v>2259</v>
      </c>
      <c r="E171" s="447"/>
    </row>
    <row r="172" spans="2:5">
      <c r="C172" s="448" t="s">
        <v>47</v>
      </c>
      <c r="D172" s="455"/>
      <c r="E172" s="16"/>
    </row>
    <row r="173" spans="2:5">
      <c r="C173" s="448" t="s">
        <v>48</v>
      </c>
      <c r="D173" s="455"/>
      <c r="E173" s="16"/>
    </row>
    <row r="174" spans="2:5">
      <c r="C174" s="448" t="s">
        <v>49</v>
      </c>
      <c r="D174" s="455"/>
      <c r="E174" s="16"/>
    </row>
    <row r="175" spans="2:5">
      <c r="C175" s="448" t="s">
        <v>50</v>
      </c>
      <c r="D175" s="455"/>
      <c r="E175" s="16"/>
    </row>
    <row r="176" spans="2:5">
      <c r="C176" s="448" t="s">
        <v>51</v>
      </c>
      <c r="D176" s="455"/>
      <c r="E176" s="16"/>
    </row>
    <row r="177" spans="2:5">
      <c r="C177" s="449"/>
      <c r="D177" s="456" t="s">
        <v>2260</v>
      </c>
      <c r="E177" s="449"/>
    </row>
    <row r="178" spans="2:5" ht="27.6">
      <c r="B178" s="708">
        <v>3.5</v>
      </c>
      <c r="C178" s="446"/>
      <c r="D178" s="454" t="s">
        <v>2261</v>
      </c>
      <c r="E178" s="447"/>
    </row>
    <row r="179" spans="2:5">
      <c r="C179" s="448" t="s">
        <v>47</v>
      </c>
      <c r="D179" s="455"/>
      <c r="E179" s="16"/>
    </row>
    <row r="180" spans="2:5">
      <c r="C180" s="448" t="s">
        <v>48</v>
      </c>
      <c r="D180" s="455"/>
      <c r="E180" s="16"/>
    </row>
    <row r="181" spans="2:5">
      <c r="C181" s="448" t="s">
        <v>49</v>
      </c>
      <c r="D181" s="455"/>
      <c r="E181" s="16"/>
    </row>
    <row r="182" spans="2:5">
      <c r="C182" s="448" t="s">
        <v>50</v>
      </c>
      <c r="D182" s="455"/>
      <c r="E182" s="16"/>
    </row>
    <row r="183" spans="2:5">
      <c r="C183" s="448" t="s">
        <v>51</v>
      </c>
      <c r="D183" s="455"/>
      <c r="E183" s="16"/>
    </row>
    <row r="184" spans="2:5" ht="41.4">
      <c r="B184" s="708">
        <v>3.6</v>
      </c>
      <c r="C184" s="446"/>
      <c r="D184" s="454" t="s">
        <v>2262</v>
      </c>
      <c r="E184" s="447"/>
    </row>
    <row r="185" spans="2:5" ht="122.1" customHeight="1">
      <c r="C185" s="710"/>
      <c r="D185" s="711" t="s">
        <v>2263</v>
      </c>
      <c r="E185" s="710"/>
    </row>
    <row r="186" spans="2:5">
      <c r="C186" s="448" t="s">
        <v>47</v>
      </c>
      <c r="D186" s="455"/>
      <c r="E186" s="16"/>
    </row>
    <row r="187" spans="2:5">
      <c r="C187" s="448" t="s">
        <v>48</v>
      </c>
      <c r="D187" s="455"/>
      <c r="E187" s="16"/>
    </row>
    <row r="188" spans="2:5">
      <c r="C188" s="448" t="s">
        <v>49</v>
      </c>
      <c r="D188" s="455"/>
      <c r="E188" s="16"/>
    </row>
    <row r="189" spans="2:5">
      <c r="C189" s="448" t="s">
        <v>50</v>
      </c>
      <c r="D189" s="455"/>
      <c r="E189" s="16"/>
    </row>
    <row r="190" spans="2:5">
      <c r="C190" s="448" t="s">
        <v>51</v>
      </c>
      <c r="D190" s="455"/>
      <c r="E190" s="16"/>
    </row>
    <row r="191" spans="2:5">
      <c r="C191" s="449"/>
      <c r="D191" s="456" t="s">
        <v>2264</v>
      </c>
      <c r="E191" s="449"/>
    </row>
    <row r="192" spans="2:5">
      <c r="B192" s="708">
        <v>3.7</v>
      </c>
      <c r="C192" s="446"/>
      <c r="D192" s="454" t="s">
        <v>2265</v>
      </c>
      <c r="E192" s="447"/>
    </row>
    <row r="193" spans="2:5" ht="27.6">
      <c r="B193" s="708" t="s">
        <v>335</v>
      </c>
      <c r="C193" s="446"/>
      <c r="D193" s="454" t="s">
        <v>2266</v>
      </c>
      <c r="E193" s="447"/>
    </row>
    <row r="194" spans="2:5">
      <c r="C194" s="448" t="s">
        <v>47</v>
      </c>
      <c r="D194" s="455"/>
      <c r="E194" s="16"/>
    </row>
    <row r="195" spans="2:5">
      <c r="C195" s="448" t="s">
        <v>48</v>
      </c>
      <c r="D195" s="455"/>
      <c r="E195" s="16"/>
    </row>
    <row r="196" spans="2:5">
      <c r="C196" s="448" t="s">
        <v>49</v>
      </c>
      <c r="D196" s="455"/>
      <c r="E196" s="16"/>
    </row>
    <row r="197" spans="2:5">
      <c r="C197" s="448" t="s">
        <v>50</v>
      </c>
      <c r="D197" s="455"/>
      <c r="E197" s="16"/>
    </row>
    <row r="198" spans="2:5">
      <c r="C198" s="448" t="s">
        <v>51</v>
      </c>
      <c r="D198" s="455"/>
      <c r="E198" s="16"/>
    </row>
    <row r="199" spans="2:5" ht="27.6">
      <c r="B199" s="708" t="s">
        <v>2267</v>
      </c>
      <c r="C199" s="446"/>
      <c r="D199" s="454" t="s">
        <v>2268</v>
      </c>
      <c r="E199" s="447"/>
    </row>
    <row r="200" spans="2:5">
      <c r="C200" s="448" t="s">
        <v>47</v>
      </c>
      <c r="D200" s="455"/>
      <c r="E200" s="16"/>
    </row>
    <row r="201" spans="2:5">
      <c r="C201" s="448" t="s">
        <v>48</v>
      </c>
      <c r="D201" s="455"/>
      <c r="E201" s="16"/>
    </row>
    <row r="202" spans="2:5">
      <c r="C202" s="448" t="s">
        <v>49</v>
      </c>
      <c r="D202" s="455"/>
      <c r="E202" s="16"/>
    </row>
    <row r="203" spans="2:5">
      <c r="C203" s="448" t="s">
        <v>50</v>
      </c>
      <c r="D203" s="455"/>
      <c r="E203" s="16"/>
    </row>
    <row r="204" spans="2:5">
      <c r="C204" s="448" t="s">
        <v>51</v>
      </c>
      <c r="D204" s="455"/>
      <c r="E204" s="16"/>
    </row>
    <row r="205" spans="2:5">
      <c r="B205" s="708" t="s">
        <v>2269</v>
      </c>
      <c r="C205" s="446"/>
      <c r="D205" s="454" t="s">
        <v>2270</v>
      </c>
      <c r="E205" s="447"/>
    </row>
    <row r="206" spans="2:5">
      <c r="C206" s="448" t="s">
        <v>47</v>
      </c>
      <c r="D206" s="455"/>
      <c r="E206" s="16"/>
    </row>
    <row r="207" spans="2:5">
      <c r="C207" s="448" t="s">
        <v>48</v>
      </c>
      <c r="D207" s="455"/>
      <c r="E207" s="16"/>
    </row>
    <row r="208" spans="2:5">
      <c r="C208" s="448" t="s">
        <v>49</v>
      </c>
      <c r="D208" s="455"/>
      <c r="E208" s="16"/>
    </row>
    <row r="209" spans="2:5">
      <c r="C209" s="448" t="s">
        <v>50</v>
      </c>
      <c r="D209" s="455"/>
      <c r="E209" s="16"/>
    </row>
    <row r="210" spans="2:5">
      <c r="C210" s="448" t="s">
        <v>51</v>
      </c>
      <c r="D210" s="455"/>
      <c r="E210" s="16"/>
    </row>
    <row r="211" spans="2:5">
      <c r="B211" s="708" t="s">
        <v>2271</v>
      </c>
      <c r="C211" s="446"/>
      <c r="D211" s="454" t="s">
        <v>2272</v>
      </c>
      <c r="E211" s="447"/>
    </row>
    <row r="212" spans="2:5">
      <c r="C212" s="448" t="s">
        <v>47</v>
      </c>
      <c r="D212" s="455"/>
      <c r="E212" s="16"/>
    </row>
    <row r="213" spans="2:5">
      <c r="C213" s="448" t="s">
        <v>48</v>
      </c>
      <c r="D213" s="455"/>
      <c r="E213" s="16"/>
    </row>
    <row r="214" spans="2:5">
      <c r="C214" s="448" t="s">
        <v>49</v>
      </c>
      <c r="D214" s="455"/>
      <c r="E214" s="16"/>
    </row>
    <row r="215" spans="2:5">
      <c r="C215" s="448" t="s">
        <v>50</v>
      </c>
      <c r="D215" s="455"/>
      <c r="E215" s="16"/>
    </row>
    <row r="216" spans="2:5">
      <c r="C216" s="448" t="s">
        <v>51</v>
      </c>
      <c r="D216" s="455"/>
      <c r="E216" s="16"/>
    </row>
    <row r="217" spans="2:5" ht="27.6">
      <c r="B217" s="708">
        <v>3.8</v>
      </c>
      <c r="C217" s="446"/>
      <c r="D217" s="454" t="s">
        <v>2273</v>
      </c>
      <c r="E217" s="447"/>
    </row>
    <row r="218" spans="2:5">
      <c r="C218" s="448" t="s">
        <v>47</v>
      </c>
      <c r="D218" s="455"/>
      <c r="E218" s="16"/>
    </row>
    <row r="219" spans="2:5">
      <c r="C219" s="448" t="s">
        <v>48</v>
      </c>
      <c r="D219" s="455"/>
      <c r="E219" s="16"/>
    </row>
    <row r="220" spans="2:5">
      <c r="C220" s="448" t="s">
        <v>49</v>
      </c>
      <c r="D220" s="455"/>
      <c r="E220" s="16"/>
    </row>
    <row r="221" spans="2:5">
      <c r="C221" s="448" t="s">
        <v>50</v>
      </c>
      <c r="D221" s="455"/>
      <c r="E221" s="16"/>
    </row>
    <row r="222" spans="2:5">
      <c r="C222" s="448" t="s">
        <v>51</v>
      </c>
      <c r="D222" s="455"/>
      <c r="E222" s="16"/>
    </row>
    <row r="223" spans="2:5" ht="27.6">
      <c r="B223" s="708">
        <v>3.9</v>
      </c>
      <c r="C223" s="446"/>
      <c r="D223" s="454" t="s">
        <v>2274</v>
      </c>
      <c r="E223" s="447"/>
    </row>
    <row r="224" spans="2:5">
      <c r="C224" s="448" t="s">
        <v>47</v>
      </c>
      <c r="D224" s="455"/>
      <c r="E224" s="16"/>
    </row>
    <row r="225" spans="1:5">
      <c r="C225" s="448" t="s">
        <v>48</v>
      </c>
      <c r="D225" s="455"/>
      <c r="E225" s="16"/>
    </row>
    <row r="226" spans="1:5">
      <c r="C226" s="448" t="s">
        <v>49</v>
      </c>
      <c r="D226" s="455"/>
      <c r="E226" s="16"/>
    </row>
    <row r="227" spans="1:5">
      <c r="C227" s="448" t="s">
        <v>50</v>
      </c>
      <c r="D227" s="455"/>
      <c r="E227" s="16"/>
    </row>
    <row r="228" spans="1:5">
      <c r="C228" s="448" t="s">
        <v>51</v>
      </c>
      <c r="D228" s="455"/>
      <c r="E228" s="16"/>
    </row>
    <row r="229" spans="1:5" ht="56.25" customHeight="1">
      <c r="B229" s="709" t="s">
        <v>2275</v>
      </c>
      <c r="C229" s="446"/>
      <c r="D229" s="454" t="s">
        <v>2276</v>
      </c>
      <c r="E229" s="447"/>
    </row>
    <row r="230" spans="1:5">
      <c r="C230" s="448" t="s">
        <v>47</v>
      </c>
      <c r="D230" s="455"/>
      <c r="E230" s="16"/>
    </row>
    <row r="231" spans="1:5">
      <c r="C231" s="448" t="s">
        <v>48</v>
      </c>
      <c r="D231" s="455"/>
      <c r="E231" s="16"/>
    </row>
    <row r="232" spans="1:5">
      <c r="C232" s="448" t="s">
        <v>49</v>
      </c>
      <c r="D232" s="455"/>
      <c r="E232" s="16"/>
    </row>
    <row r="233" spans="1:5">
      <c r="C233" s="448" t="s">
        <v>50</v>
      </c>
      <c r="D233" s="455"/>
      <c r="E233" s="16"/>
    </row>
    <row r="234" spans="1:5">
      <c r="C234" s="448" t="s">
        <v>51</v>
      </c>
      <c r="D234" s="455"/>
      <c r="E234" s="16"/>
    </row>
    <row r="235" spans="1:5">
      <c r="C235" s="449"/>
      <c r="D235" s="456" t="s">
        <v>2277</v>
      </c>
      <c r="E235" s="449"/>
    </row>
    <row r="236" spans="1:5" s="685" customFormat="1" ht="42.6" customHeight="1">
      <c r="A236" s="431"/>
      <c r="B236" s="709" t="s">
        <v>2278</v>
      </c>
      <c r="C236" s="446"/>
      <c r="D236" s="454" t="s">
        <v>2279</v>
      </c>
      <c r="E236" s="447"/>
    </row>
    <row r="237" spans="1:5" s="685" customFormat="1">
      <c r="A237" s="431"/>
      <c r="B237" s="708"/>
      <c r="C237" s="448" t="s">
        <v>47</v>
      </c>
      <c r="D237" s="455"/>
      <c r="E237" s="16"/>
    </row>
    <row r="238" spans="1:5" s="685" customFormat="1">
      <c r="A238" s="431"/>
      <c r="B238" s="708"/>
      <c r="C238" s="448" t="s">
        <v>48</v>
      </c>
      <c r="D238" s="455"/>
      <c r="E238" s="16"/>
    </row>
    <row r="239" spans="1:5" s="685" customFormat="1">
      <c r="A239" s="431"/>
      <c r="B239" s="708"/>
      <c r="C239" s="448" t="s">
        <v>49</v>
      </c>
      <c r="D239" s="455"/>
      <c r="E239" s="16"/>
    </row>
    <row r="240" spans="1:5" s="685" customFormat="1">
      <c r="A240" s="431"/>
      <c r="B240" s="708"/>
      <c r="C240" s="448" t="s">
        <v>50</v>
      </c>
      <c r="D240" s="455"/>
      <c r="E240" s="16"/>
    </row>
    <row r="241" spans="1:5" s="685" customFormat="1">
      <c r="A241" s="431"/>
      <c r="B241" s="708"/>
      <c r="C241" s="448" t="s">
        <v>51</v>
      </c>
      <c r="D241" s="455"/>
      <c r="E241" s="16"/>
    </row>
    <row r="242" spans="1:5" s="685" customFormat="1" ht="15.9" customHeight="1">
      <c r="A242" s="431"/>
      <c r="B242" s="708">
        <v>3.12</v>
      </c>
      <c r="C242" s="446"/>
      <c r="D242" s="454" t="s">
        <v>2280</v>
      </c>
      <c r="E242" s="447"/>
    </row>
    <row r="243" spans="1:5" s="685" customFormat="1">
      <c r="A243" s="431"/>
      <c r="B243" s="708"/>
      <c r="C243" s="448" t="s">
        <v>47</v>
      </c>
      <c r="D243" s="455"/>
      <c r="E243" s="16"/>
    </row>
    <row r="244" spans="1:5" s="685" customFormat="1">
      <c r="A244" s="431"/>
      <c r="B244" s="708"/>
      <c r="C244" s="448" t="s">
        <v>48</v>
      </c>
      <c r="D244" s="455"/>
      <c r="E244" s="16"/>
    </row>
    <row r="245" spans="1:5" s="685" customFormat="1">
      <c r="A245" s="431"/>
      <c r="B245" s="708"/>
      <c r="C245" s="448" t="s">
        <v>49</v>
      </c>
      <c r="D245" s="455"/>
      <c r="E245" s="16"/>
    </row>
    <row r="246" spans="1:5" s="685" customFormat="1">
      <c r="A246" s="431"/>
      <c r="B246" s="708"/>
      <c r="C246" s="448" t="s">
        <v>50</v>
      </c>
      <c r="D246" s="455"/>
      <c r="E246" s="16"/>
    </row>
    <row r="247" spans="1:5" s="685" customFormat="1">
      <c r="A247" s="431"/>
      <c r="B247" s="708"/>
      <c r="C247" s="448" t="s">
        <v>51</v>
      </c>
      <c r="D247" s="455"/>
      <c r="E247" s="16"/>
    </row>
    <row r="248" spans="1:5" s="685" customFormat="1" ht="17.100000000000001" customHeight="1">
      <c r="A248" s="431"/>
      <c r="B248" s="708">
        <v>3.13</v>
      </c>
      <c r="C248" s="446"/>
      <c r="D248" s="454" t="s">
        <v>2281</v>
      </c>
      <c r="E248" s="447"/>
    </row>
    <row r="249" spans="1:5" s="685" customFormat="1">
      <c r="A249" s="431"/>
      <c r="B249" s="708"/>
      <c r="C249" s="448" t="s">
        <v>47</v>
      </c>
      <c r="D249" s="455"/>
      <c r="E249" s="16"/>
    </row>
    <row r="250" spans="1:5" s="685" customFormat="1">
      <c r="A250" s="431"/>
      <c r="B250" s="708"/>
      <c r="C250" s="448" t="s">
        <v>48</v>
      </c>
      <c r="D250" s="455"/>
      <c r="E250" s="16"/>
    </row>
    <row r="251" spans="1:5" s="685" customFormat="1">
      <c r="A251" s="431"/>
      <c r="B251" s="708"/>
      <c r="C251" s="448" t="s">
        <v>49</v>
      </c>
      <c r="D251" s="455"/>
      <c r="E251" s="16"/>
    </row>
    <row r="252" spans="1:5" s="685" customFormat="1">
      <c r="A252" s="431"/>
      <c r="B252" s="708"/>
      <c r="C252" s="448" t="s">
        <v>50</v>
      </c>
      <c r="D252" s="455"/>
      <c r="E252" s="16"/>
    </row>
    <row r="253" spans="1:5" s="685" customFormat="1">
      <c r="A253" s="431"/>
      <c r="B253" s="708"/>
      <c r="C253" s="448" t="s">
        <v>51</v>
      </c>
      <c r="D253" s="455"/>
      <c r="E253" s="16"/>
    </row>
    <row r="254" spans="1:5" s="685" customFormat="1" ht="15.9" customHeight="1">
      <c r="A254" s="431"/>
      <c r="B254" s="708">
        <v>3.14</v>
      </c>
      <c r="C254" s="446"/>
      <c r="D254" s="454" t="s">
        <v>2282</v>
      </c>
      <c r="E254" s="447"/>
    </row>
    <row r="255" spans="1:5" s="685" customFormat="1">
      <c r="A255" s="431"/>
      <c r="B255" s="708"/>
      <c r="C255" s="448" t="s">
        <v>47</v>
      </c>
      <c r="D255" s="455"/>
      <c r="E255" s="16"/>
    </row>
    <row r="256" spans="1:5" s="685" customFormat="1">
      <c r="A256" s="431"/>
      <c r="B256" s="708"/>
      <c r="C256" s="448" t="s">
        <v>48</v>
      </c>
      <c r="D256" s="455"/>
      <c r="E256" s="16"/>
    </row>
    <row r="257" spans="1:5" s="685" customFormat="1">
      <c r="A257" s="431"/>
      <c r="B257" s="708"/>
      <c r="C257" s="448" t="s">
        <v>49</v>
      </c>
      <c r="D257" s="455"/>
      <c r="E257" s="16"/>
    </row>
    <row r="258" spans="1:5" s="685" customFormat="1">
      <c r="A258" s="431"/>
      <c r="B258" s="708"/>
      <c r="C258" s="448" t="s">
        <v>50</v>
      </c>
      <c r="D258" s="455"/>
      <c r="E258" s="16"/>
    </row>
    <row r="259" spans="1:5" s="685" customFormat="1">
      <c r="A259" s="431"/>
      <c r="B259" s="708"/>
      <c r="C259" s="448" t="s">
        <v>51</v>
      </c>
      <c r="D259" s="455"/>
      <c r="E259" s="16"/>
    </row>
    <row r="260" spans="1:5">
      <c r="C260" s="449"/>
      <c r="D260" s="456" t="s">
        <v>2283</v>
      </c>
      <c r="E260" s="449"/>
    </row>
    <row r="261" spans="1:5" s="685" customFormat="1" ht="18" customHeight="1">
      <c r="A261" s="431"/>
      <c r="B261" s="708">
        <v>3.15</v>
      </c>
      <c r="C261" s="446"/>
      <c r="D261" s="454" t="s">
        <v>2284</v>
      </c>
      <c r="E261" s="447"/>
    </row>
    <row r="262" spans="1:5" s="685" customFormat="1" ht="48" customHeight="1">
      <c r="A262" s="431"/>
      <c r="B262" s="708" t="s">
        <v>2285</v>
      </c>
      <c r="C262" s="446"/>
      <c r="D262" s="454" t="s">
        <v>2286</v>
      </c>
      <c r="E262" s="447"/>
    </row>
    <row r="263" spans="1:5" s="685" customFormat="1">
      <c r="A263" s="431"/>
      <c r="B263" s="708"/>
      <c r="C263" s="448" t="s">
        <v>47</v>
      </c>
      <c r="D263" s="455"/>
      <c r="E263" s="16"/>
    </row>
    <row r="264" spans="1:5" s="685" customFormat="1">
      <c r="A264" s="431"/>
      <c r="B264" s="708"/>
      <c r="C264" s="448" t="s">
        <v>48</v>
      </c>
      <c r="D264" s="455"/>
      <c r="E264" s="16"/>
    </row>
    <row r="265" spans="1:5" s="685" customFormat="1">
      <c r="A265" s="431"/>
      <c r="B265" s="708"/>
      <c r="C265" s="448" t="s">
        <v>49</v>
      </c>
      <c r="D265" s="455"/>
      <c r="E265" s="16"/>
    </row>
    <row r="266" spans="1:5" s="685" customFormat="1">
      <c r="A266" s="431"/>
      <c r="B266" s="708"/>
      <c r="C266" s="448" t="s">
        <v>50</v>
      </c>
      <c r="D266" s="455"/>
      <c r="E266" s="16"/>
    </row>
    <row r="267" spans="1:5" s="685" customFormat="1">
      <c r="A267" s="431"/>
      <c r="B267" s="708"/>
      <c r="C267" s="448" t="s">
        <v>51</v>
      </c>
      <c r="D267" s="455"/>
      <c r="E267" s="16"/>
    </row>
    <row r="268" spans="1:5" s="685" customFormat="1" ht="18.75" customHeight="1">
      <c r="A268" s="431"/>
      <c r="B268" s="708" t="s">
        <v>2287</v>
      </c>
      <c r="C268" s="446"/>
      <c r="D268" s="454" t="s">
        <v>2288</v>
      </c>
      <c r="E268" s="447"/>
    </row>
    <row r="269" spans="1:5" s="685" customFormat="1">
      <c r="A269" s="431"/>
      <c r="B269" s="708"/>
      <c r="C269" s="448" t="s">
        <v>47</v>
      </c>
      <c r="D269" s="455"/>
      <c r="E269" s="16"/>
    </row>
    <row r="270" spans="1:5" s="685" customFormat="1">
      <c r="A270" s="431"/>
      <c r="B270" s="708"/>
      <c r="C270" s="448" t="s">
        <v>48</v>
      </c>
      <c r="D270" s="455"/>
      <c r="E270" s="16"/>
    </row>
    <row r="271" spans="1:5" s="685" customFormat="1">
      <c r="A271" s="431"/>
      <c r="B271" s="708"/>
      <c r="C271" s="448" t="s">
        <v>49</v>
      </c>
      <c r="D271" s="455"/>
      <c r="E271" s="16"/>
    </row>
    <row r="272" spans="1:5" s="685" customFormat="1">
      <c r="A272" s="431"/>
      <c r="B272" s="708"/>
      <c r="C272" s="448" t="s">
        <v>50</v>
      </c>
      <c r="D272" s="455"/>
      <c r="E272" s="16"/>
    </row>
    <row r="273" spans="1:5" s="685" customFormat="1">
      <c r="A273" s="431"/>
      <c r="B273" s="708"/>
      <c r="C273" s="448" t="s">
        <v>51</v>
      </c>
      <c r="D273" s="455"/>
      <c r="E273" s="16"/>
    </row>
    <row r="274" spans="1:5" s="685" customFormat="1" ht="33.75" customHeight="1">
      <c r="A274" s="431"/>
      <c r="B274" s="708">
        <v>3.16</v>
      </c>
      <c r="C274" s="446"/>
      <c r="D274" s="454" t="s">
        <v>2289</v>
      </c>
      <c r="E274" s="447"/>
    </row>
    <row r="275" spans="1:5" s="685" customFormat="1">
      <c r="A275" s="431"/>
      <c r="B275" s="708"/>
      <c r="C275" s="448" t="s">
        <v>47</v>
      </c>
      <c r="D275" s="455"/>
      <c r="E275" s="16"/>
    </row>
    <row r="276" spans="1:5" s="685" customFormat="1">
      <c r="A276" s="431"/>
      <c r="B276" s="708"/>
      <c r="C276" s="448" t="s">
        <v>48</v>
      </c>
      <c r="D276" s="455"/>
      <c r="E276" s="16"/>
    </row>
    <row r="277" spans="1:5" s="685" customFormat="1">
      <c r="A277" s="431"/>
      <c r="B277" s="708"/>
      <c r="C277" s="448" t="s">
        <v>49</v>
      </c>
      <c r="D277" s="455"/>
      <c r="E277" s="16"/>
    </row>
    <row r="278" spans="1:5" s="685" customFormat="1">
      <c r="A278" s="431"/>
      <c r="B278" s="708"/>
      <c r="C278" s="448" t="s">
        <v>50</v>
      </c>
      <c r="D278" s="455"/>
      <c r="E278" s="16"/>
    </row>
    <row r="279" spans="1:5" s="685" customFormat="1">
      <c r="A279" s="431"/>
      <c r="B279" s="708"/>
      <c r="C279" s="448" t="s">
        <v>51</v>
      </c>
      <c r="D279" s="455"/>
      <c r="E279" s="16"/>
    </row>
    <row r="280" spans="1:5" s="685" customFormat="1" ht="19.5" customHeight="1">
      <c r="A280" s="431"/>
      <c r="B280" s="708">
        <v>3.17</v>
      </c>
      <c r="C280" s="446"/>
      <c r="D280" s="454" t="s">
        <v>2290</v>
      </c>
      <c r="E280" s="447"/>
    </row>
    <row r="281" spans="1:5" s="685" customFormat="1">
      <c r="A281" s="431"/>
      <c r="B281" s="708"/>
      <c r="C281" s="448" t="s">
        <v>47</v>
      </c>
      <c r="D281" s="455"/>
      <c r="E281" s="16"/>
    </row>
    <row r="282" spans="1:5" s="685" customFormat="1">
      <c r="A282" s="431"/>
      <c r="B282" s="708"/>
      <c r="C282" s="448" t="s">
        <v>48</v>
      </c>
      <c r="D282" s="455"/>
      <c r="E282" s="16"/>
    </row>
    <row r="283" spans="1:5" s="685" customFormat="1">
      <c r="A283" s="431"/>
      <c r="B283" s="708"/>
      <c r="C283" s="448" t="s">
        <v>49</v>
      </c>
      <c r="D283" s="455"/>
      <c r="E283" s="16"/>
    </row>
    <row r="284" spans="1:5" s="685" customFormat="1">
      <c r="A284" s="431"/>
      <c r="B284" s="708"/>
      <c r="C284" s="448" t="s">
        <v>50</v>
      </c>
      <c r="D284" s="455"/>
      <c r="E284" s="16"/>
    </row>
    <row r="285" spans="1:5" s="685" customFormat="1">
      <c r="A285" s="431"/>
      <c r="B285" s="708"/>
      <c r="C285" s="448" t="s">
        <v>51</v>
      </c>
      <c r="D285" s="455"/>
      <c r="E285" s="16"/>
    </row>
    <row r="286" spans="1:5" s="685" customFormat="1" ht="33.75" customHeight="1">
      <c r="A286" s="431"/>
      <c r="B286" s="708">
        <v>3.18</v>
      </c>
      <c r="C286" s="446"/>
      <c r="D286" s="454" t="s">
        <v>2291</v>
      </c>
      <c r="E286" s="447"/>
    </row>
    <row r="287" spans="1:5" s="685" customFormat="1">
      <c r="A287" s="431"/>
      <c r="B287" s="708"/>
      <c r="C287" s="448" t="s">
        <v>47</v>
      </c>
      <c r="D287" s="455"/>
      <c r="E287" s="16"/>
    </row>
    <row r="288" spans="1:5" s="685" customFormat="1">
      <c r="A288" s="431"/>
      <c r="B288" s="708"/>
      <c r="C288" s="448" t="s">
        <v>48</v>
      </c>
      <c r="D288" s="455"/>
      <c r="E288" s="16"/>
    </row>
    <row r="289" spans="1:5" s="685" customFormat="1">
      <c r="A289" s="431"/>
      <c r="B289" s="708"/>
      <c r="C289" s="448" t="s">
        <v>49</v>
      </c>
      <c r="D289" s="455"/>
      <c r="E289" s="16"/>
    </row>
    <row r="290" spans="1:5" s="685" customFormat="1">
      <c r="A290" s="431"/>
      <c r="B290" s="708"/>
      <c r="C290" s="448" t="s">
        <v>50</v>
      </c>
      <c r="D290" s="455"/>
      <c r="E290" s="16"/>
    </row>
    <row r="291" spans="1:5" s="685" customFormat="1">
      <c r="A291" s="431"/>
      <c r="B291" s="708"/>
      <c r="C291" s="448" t="s">
        <v>51</v>
      </c>
      <c r="D291" s="455"/>
      <c r="E291" s="16"/>
    </row>
    <row r="292" spans="1:5" s="685" customFormat="1" ht="33.75" customHeight="1">
      <c r="A292" s="431"/>
      <c r="B292" s="708">
        <v>3.19</v>
      </c>
      <c r="C292" s="446"/>
      <c r="D292" s="454" t="s">
        <v>2292</v>
      </c>
      <c r="E292" s="447"/>
    </row>
    <row r="293" spans="1:5" s="685" customFormat="1">
      <c r="A293" s="431"/>
      <c r="B293" s="708"/>
      <c r="C293" s="448" t="s">
        <v>47</v>
      </c>
      <c r="D293" s="455"/>
      <c r="E293" s="16"/>
    </row>
    <row r="294" spans="1:5" s="685" customFormat="1">
      <c r="A294" s="431"/>
      <c r="B294" s="708"/>
      <c r="C294" s="448" t="s">
        <v>48</v>
      </c>
      <c r="D294" s="455"/>
      <c r="E294" s="16"/>
    </row>
    <row r="295" spans="1:5" s="685" customFormat="1">
      <c r="A295" s="431"/>
      <c r="B295" s="708"/>
      <c r="C295" s="448" t="s">
        <v>49</v>
      </c>
      <c r="D295" s="455"/>
      <c r="E295" s="16"/>
    </row>
    <row r="296" spans="1:5" s="685" customFormat="1">
      <c r="A296" s="431"/>
      <c r="B296" s="708"/>
      <c r="C296" s="448" t="s">
        <v>50</v>
      </c>
      <c r="D296" s="455"/>
      <c r="E296" s="16"/>
    </row>
    <row r="297" spans="1:5" s="685" customFormat="1">
      <c r="A297" s="431"/>
      <c r="B297" s="708"/>
      <c r="C297" s="448" t="s">
        <v>51</v>
      </c>
      <c r="D297" s="455"/>
      <c r="E297" s="16"/>
    </row>
    <row r="298" spans="1:5" s="685" customFormat="1" ht="21.6" customHeight="1">
      <c r="A298" s="431"/>
      <c r="B298" s="708"/>
      <c r="C298" s="1155" t="s">
        <v>2293</v>
      </c>
      <c r="D298" s="1155"/>
      <c r="E298" s="1155"/>
    </row>
    <row r="299" spans="1:5">
      <c r="C299" s="449"/>
      <c r="D299" s="456" t="s">
        <v>2294</v>
      </c>
      <c r="E299" s="449"/>
    </row>
    <row r="300" spans="1:5" s="685" customFormat="1">
      <c r="A300" s="431"/>
      <c r="B300" s="708">
        <v>4.0999999999999996</v>
      </c>
      <c r="C300" s="446"/>
      <c r="D300" s="454" t="s">
        <v>2295</v>
      </c>
      <c r="E300" s="447"/>
    </row>
    <row r="301" spans="1:5" s="685" customFormat="1">
      <c r="A301" s="431"/>
      <c r="B301" s="708"/>
      <c r="C301" s="448" t="s">
        <v>47</v>
      </c>
      <c r="D301" s="455"/>
      <c r="E301" s="16"/>
    </row>
    <row r="302" spans="1:5" s="685" customFormat="1">
      <c r="A302" s="431"/>
      <c r="B302" s="708"/>
      <c r="C302" s="448" t="s">
        <v>48</v>
      </c>
      <c r="D302" s="455"/>
      <c r="E302" s="16"/>
    </row>
    <row r="303" spans="1:5" s="685" customFormat="1">
      <c r="A303" s="431"/>
      <c r="B303" s="708"/>
      <c r="C303" s="448" t="s">
        <v>49</v>
      </c>
      <c r="D303" s="455"/>
      <c r="E303" s="16"/>
    </row>
    <row r="304" spans="1:5" s="685" customFormat="1">
      <c r="A304" s="431"/>
      <c r="B304" s="708"/>
      <c r="C304" s="448" t="s">
        <v>50</v>
      </c>
      <c r="D304" s="455"/>
      <c r="E304" s="16"/>
    </row>
    <row r="305" spans="1:5" s="685" customFormat="1">
      <c r="A305" s="431"/>
      <c r="B305" s="708"/>
      <c r="C305" s="448" t="s">
        <v>51</v>
      </c>
      <c r="D305" s="455"/>
      <c r="E305" s="16"/>
    </row>
    <row r="306" spans="1:5" s="685" customFormat="1" ht="27.6">
      <c r="A306" s="431"/>
      <c r="B306" s="708">
        <v>4.2</v>
      </c>
      <c r="C306" s="446"/>
      <c r="D306" s="454" t="s">
        <v>2296</v>
      </c>
      <c r="E306" s="447"/>
    </row>
    <row r="307" spans="1:5" s="685" customFormat="1">
      <c r="A307" s="431"/>
      <c r="B307" s="708"/>
      <c r="C307" s="448" t="s">
        <v>47</v>
      </c>
      <c r="D307" s="455"/>
      <c r="E307" s="16"/>
    </row>
    <row r="308" spans="1:5" s="685" customFormat="1">
      <c r="A308" s="431"/>
      <c r="B308" s="708"/>
      <c r="C308" s="448" t="s">
        <v>48</v>
      </c>
      <c r="D308" s="455"/>
      <c r="E308" s="16"/>
    </row>
    <row r="309" spans="1:5" s="685" customFormat="1">
      <c r="A309" s="431"/>
      <c r="B309" s="708"/>
      <c r="C309" s="448" t="s">
        <v>49</v>
      </c>
      <c r="D309" s="455"/>
      <c r="E309" s="16"/>
    </row>
    <row r="310" spans="1:5" s="685" customFormat="1">
      <c r="A310" s="431"/>
      <c r="B310" s="708"/>
      <c r="C310" s="448" t="s">
        <v>50</v>
      </c>
      <c r="D310" s="455"/>
      <c r="E310" s="16"/>
    </row>
    <row r="311" spans="1:5" s="685" customFormat="1">
      <c r="A311" s="431"/>
      <c r="B311" s="708"/>
      <c r="C311" s="448" t="s">
        <v>51</v>
      </c>
      <c r="D311" s="455"/>
      <c r="E311" s="16"/>
    </row>
    <row r="312" spans="1:5" s="685" customFormat="1" ht="27.6">
      <c r="A312" s="431"/>
      <c r="B312" s="708">
        <v>4.3</v>
      </c>
      <c r="C312" s="446"/>
      <c r="D312" s="454" t="s">
        <v>2297</v>
      </c>
      <c r="E312" s="447"/>
    </row>
    <row r="313" spans="1:5" s="685" customFormat="1">
      <c r="A313" s="431"/>
      <c r="B313" s="708"/>
      <c r="C313" s="448" t="s">
        <v>47</v>
      </c>
      <c r="D313" s="455"/>
      <c r="E313" s="16"/>
    </row>
    <row r="314" spans="1:5" s="685" customFormat="1">
      <c r="A314" s="431"/>
      <c r="B314" s="708"/>
      <c r="C314" s="448" t="s">
        <v>48</v>
      </c>
      <c r="D314" s="455"/>
      <c r="E314" s="16"/>
    </row>
    <row r="315" spans="1:5" s="685" customFormat="1">
      <c r="A315" s="431"/>
      <c r="B315" s="708"/>
      <c r="C315" s="448" t="s">
        <v>49</v>
      </c>
      <c r="D315" s="455"/>
      <c r="E315" s="16"/>
    </row>
    <row r="316" spans="1:5" s="685" customFormat="1">
      <c r="A316" s="431"/>
      <c r="B316" s="708"/>
      <c r="C316" s="448" t="s">
        <v>50</v>
      </c>
      <c r="D316" s="455"/>
      <c r="E316" s="16"/>
    </row>
    <row r="317" spans="1:5" s="685" customFormat="1">
      <c r="A317" s="431"/>
      <c r="B317" s="708"/>
      <c r="C317" s="448" t="s">
        <v>51</v>
      </c>
      <c r="D317" s="455"/>
      <c r="E317" s="16"/>
    </row>
    <row r="318" spans="1:5" s="685" customFormat="1">
      <c r="A318" s="431"/>
      <c r="B318" s="708"/>
      <c r="C318" s="449"/>
      <c r="D318" s="456" t="s">
        <v>2298</v>
      </c>
      <c r="E318" s="449"/>
    </row>
    <row r="319" spans="1:5" s="685" customFormat="1">
      <c r="A319" s="431"/>
      <c r="B319" s="708">
        <v>5.0999999999999996</v>
      </c>
      <c r="C319" s="446"/>
      <c r="D319" s="454" t="s">
        <v>2299</v>
      </c>
      <c r="E319" s="447"/>
    </row>
    <row r="320" spans="1:5" s="685" customFormat="1">
      <c r="A320" s="431"/>
      <c r="B320" s="708" t="s">
        <v>368</v>
      </c>
      <c r="C320" s="446"/>
      <c r="D320" s="454" t="s">
        <v>2300</v>
      </c>
      <c r="E320" s="447"/>
    </row>
    <row r="321" spans="1:5" s="685" customFormat="1">
      <c r="A321" s="431"/>
      <c r="B321" s="708"/>
      <c r="C321" s="448" t="s">
        <v>47</v>
      </c>
      <c r="D321" s="455"/>
      <c r="E321" s="16"/>
    </row>
    <row r="322" spans="1:5" s="685" customFormat="1">
      <c r="A322" s="431"/>
      <c r="B322" s="708"/>
      <c r="C322" s="448" t="s">
        <v>48</v>
      </c>
      <c r="D322" s="455"/>
      <c r="E322" s="16"/>
    </row>
    <row r="323" spans="1:5" s="685" customFormat="1">
      <c r="A323" s="431"/>
      <c r="B323" s="708"/>
      <c r="C323" s="448" t="s">
        <v>49</v>
      </c>
      <c r="D323" s="455"/>
      <c r="E323" s="16"/>
    </row>
    <row r="324" spans="1:5" s="685" customFormat="1">
      <c r="A324" s="431"/>
      <c r="B324" s="708"/>
      <c r="C324" s="448" t="s">
        <v>50</v>
      </c>
      <c r="D324" s="455"/>
      <c r="E324" s="16"/>
    </row>
    <row r="325" spans="1:5" s="685" customFormat="1">
      <c r="A325" s="431"/>
      <c r="B325" s="708"/>
      <c r="C325" s="448" t="s">
        <v>51</v>
      </c>
      <c r="D325" s="455"/>
      <c r="E325" s="16"/>
    </row>
    <row r="326" spans="1:5" s="685" customFormat="1">
      <c r="A326" s="431"/>
      <c r="B326" s="708" t="s">
        <v>485</v>
      </c>
      <c r="C326" s="446"/>
      <c r="D326" s="454" t="s">
        <v>2301</v>
      </c>
      <c r="E326" s="447"/>
    </row>
    <row r="327" spans="1:5" s="685" customFormat="1">
      <c r="A327" s="431"/>
      <c r="B327" s="708"/>
      <c r="C327" s="448" t="s">
        <v>47</v>
      </c>
      <c r="D327" s="455"/>
      <c r="E327" s="16"/>
    </row>
    <row r="328" spans="1:5" s="685" customFormat="1">
      <c r="A328" s="431"/>
      <c r="B328" s="708"/>
      <c r="C328" s="448" t="s">
        <v>48</v>
      </c>
      <c r="D328" s="455"/>
      <c r="E328" s="16"/>
    </row>
    <row r="329" spans="1:5" s="685" customFormat="1">
      <c r="A329" s="431"/>
      <c r="B329" s="708"/>
      <c r="C329" s="448" t="s">
        <v>49</v>
      </c>
      <c r="D329" s="455"/>
      <c r="E329" s="16"/>
    </row>
    <row r="330" spans="1:5" s="685" customFormat="1">
      <c r="A330" s="431"/>
      <c r="B330" s="708"/>
      <c r="C330" s="448" t="s">
        <v>50</v>
      </c>
      <c r="D330" s="455"/>
      <c r="E330" s="16"/>
    </row>
    <row r="331" spans="1:5" s="685" customFormat="1">
      <c r="A331" s="431"/>
      <c r="B331" s="708"/>
      <c r="C331" s="448" t="s">
        <v>51</v>
      </c>
      <c r="D331" s="455"/>
      <c r="E331" s="16"/>
    </row>
    <row r="332" spans="1:5" s="685" customFormat="1" ht="27.6">
      <c r="A332" s="431"/>
      <c r="B332" s="708" t="s">
        <v>2302</v>
      </c>
      <c r="C332" s="446"/>
      <c r="D332" s="454" t="s">
        <v>2303</v>
      </c>
      <c r="E332" s="447"/>
    </row>
    <row r="333" spans="1:5" s="685" customFormat="1">
      <c r="A333" s="431"/>
      <c r="B333" s="708"/>
      <c r="C333" s="448" t="s">
        <v>47</v>
      </c>
      <c r="D333" s="455"/>
      <c r="E333" s="16"/>
    </row>
    <row r="334" spans="1:5" s="685" customFormat="1">
      <c r="A334" s="431"/>
      <c r="B334" s="708"/>
      <c r="C334" s="448" t="s">
        <v>48</v>
      </c>
      <c r="D334" s="455"/>
      <c r="E334" s="16"/>
    </row>
    <row r="335" spans="1:5" s="685" customFormat="1">
      <c r="A335" s="431"/>
      <c r="B335" s="708"/>
      <c r="C335" s="448" t="s">
        <v>49</v>
      </c>
      <c r="D335" s="455"/>
      <c r="E335" s="16"/>
    </row>
    <row r="336" spans="1:5" s="685" customFormat="1">
      <c r="A336" s="431"/>
      <c r="B336" s="708"/>
      <c r="C336" s="448" t="s">
        <v>50</v>
      </c>
      <c r="D336" s="455"/>
      <c r="E336" s="16"/>
    </row>
    <row r="337" spans="1:5" s="685" customFormat="1">
      <c r="A337" s="431"/>
      <c r="B337" s="708"/>
      <c r="C337" s="448" t="s">
        <v>51</v>
      </c>
      <c r="D337" s="455"/>
      <c r="E337" s="16"/>
    </row>
    <row r="338" spans="1:5" s="685" customFormat="1">
      <c r="A338" s="431"/>
      <c r="B338" s="708" t="s">
        <v>2304</v>
      </c>
      <c r="C338" s="446"/>
      <c r="D338" s="454" t="s">
        <v>2305</v>
      </c>
      <c r="E338" s="447"/>
    </row>
    <row r="339" spans="1:5" s="685" customFormat="1">
      <c r="A339" s="431"/>
      <c r="B339" s="708"/>
      <c r="C339" s="448" t="s">
        <v>47</v>
      </c>
      <c r="D339" s="455"/>
      <c r="E339" s="16"/>
    </row>
    <row r="340" spans="1:5" s="685" customFormat="1">
      <c r="A340" s="431"/>
      <c r="B340" s="708"/>
      <c r="C340" s="448" t="s">
        <v>48</v>
      </c>
      <c r="D340" s="455"/>
      <c r="E340" s="16"/>
    </row>
    <row r="341" spans="1:5" s="685" customFormat="1">
      <c r="A341" s="431"/>
      <c r="B341" s="708"/>
      <c r="C341" s="448" t="s">
        <v>49</v>
      </c>
      <c r="D341" s="455"/>
      <c r="E341" s="16"/>
    </row>
    <row r="342" spans="1:5" s="685" customFormat="1">
      <c r="A342" s="431"/>
      <c r="B342" s="708"/>
      <c r="C342" s="448" t="s">
        <v>50</v>
      </c>
      <c r="D342" s="455"/>
      <c r="E342" s="16"/>
    </row>
    <row r="343" spans="1:5" s="685" customFormat="1">
      <c r="A343" s="431"/>
      <c r="B343" s="708"/>
      <c r="C343" s="448" t="s">
        <v>51</v>
      </c>
      <c r="D343" s="455"/>
      <c r="E343" s="16"/>
    </row>
    <row r="344" spans="1:5" s="685" customFormat="1" ht="27.6">
      <c r="A344" s="431"/>
      <c r="B344" s="708" t="s">
        <v>2306</v>
      </c>
      <c r="C344" s="446"/>
      <c r="D344" s="454" t="s">
        <v>2307</v>
      </c>
      <c r="E344" s="447"/>
    </row>
    <row r="345" spans="1:5" s="685" customFormat="1">
      <c r="A345" s="431"/>
      <c r="B345" s="708"/>
      <c r="C345" s="448" t="s">
        <v>47</v>
      </c>
      <c r="D345" s="455"/>
      <c r="E345" s="16"/>
    </row>
    <row r="346" spans="1:5" s="685" customFormat="1">
      <c r="A346" s="431"/>
      <c r="B346" s="708"/>
      <c r="C346" s="448" t="s">
        <v>48</v>
      </c>
      <c r="D346" s="455"/>
      <c r="E346" s="16"/>
    </row>
    <row r="347" spans="1:5" s="685" customFormat="1">
      <c r="A347" s="431"/>
      <c r="B347" s="708"/>
      <c r="C347" s="448" t="s">
        <v>49</v>
      </c>
      <c r="D347" s="455"/>
      <c r="E347" s="16"/>
    </row>
    <row r="348" spans="1:5" s="685" customFormat="1">
      <c r="A348" s="431"/>
      <c r="B348" s="708"/>
      <c r="C348" s="448" t="s">
        <v>50</v>
      </c>
      <c r="D348" s="455"/>
      <c r="E348" s="16"/>
    </row>
    <row r="349" spans="1:5" s="685" customFormat="1">
      <c r="A349" s="431"/>
      <c r="B349" s="708"/>
      <c r="C349" s="448" t="s">
        <v>51</v>
      </c>
      <c r="D349" s="455"/>
      <c r="E349" s="16"/>
    </row>
    <row r="350" spans="1:5" s="685" customFormat="1" ht="96.6">
      <c r="A350" s="431"/>
      <c r="B350" s="708" t="s">
        <v>2308</v>
      </c>
      <c r="C350" s="446"/>
      <c r="D350" s="454" t="s">
        <v>2309</v>
      </c>
      <c r="E350" s="447"/>
    </row>
    <row r="351" spans="1:5" s="685" customFormat="1">
      <c r="A351" s="431"/>
      <c r="B351" s="708"/>
      <c r="C351" s="448" t="s">
        <v>47</v>
      </c>
      <c r="D351" s="455"/>
      <c r="E351" s="16"/>
    </row>
    <row r="352" spans="1:5" s="685" customFormat="1">
      <c r="A352" s="431"/>
      <c r="B352" s="708"/>
      <c r="C352" s="448" t="s">
        <v>48</v>
      </c>
      <c r="D352" s="455"/>
      <c r="E352" s="16"/>
    </row>
    <row r="353" spans="1:5" s="685" customFormat="1">
      <c r="A353" s="431"/>
      <c r="B353" s="708"/>
      <c r="C353" s="448" t="s">
        <v>49</v>
      </c>
      <c r="D353" s="455"/>
      <c r="E353" s="16"/>
    </row>
    <row r="354" spans="1:5" s="685" customFormat="1">
      <c r="A354" s="431"/>
      <c r="B354" s="708"/>
      <c r="C354" s="448" t="s">
        <v>50</v>
      </c>
      <c r="D354" s="455"/>
      <c r="E354" s="16"/>
    </row>
    <row r="355" spans="1:5" s="685" customFormat="1">
      <c r="A355" s="431"/>
      <c r="B355" s="708"/>
      <c r="C355" s="448" t="s">
        <v>51</v>
      </c>
      <c r="D355" s="455"/>
      <c r="E355" s="16"/>
    </row>
    <row r="356" spans="1:5" s="685" customFormat="1">
      <c r="A356" s="431"/>
      <c r="B356" s="708"/>
      <c r="C356" s="449"/>
      <c r="D356" s="456" t="s">
        <v>2310</v>
      </c>
      <c r="E356" s="449"/>
    </row>
    <row r="357" spans="1:5" s="685" customFormat="1" ht="27.6">
      <c r="A357" s="431"/>
      <c r="B357" s="708">
        <v>6.1</v>
      </c>
      <c r="C357" s="446"/>
      <c r="D357" s="454" t="s">
        <v>2311</v>
      </c>
      <c r="E357" s="447"/>
    </row>
    <row r="358" spans="1:5" s="685" customFormat="1">
      <c r="A358" s="431"/>
      <c r="B358" s="708"/>
      <c r="C358" s="448" t="s">
        <v>47</v>
      </c>
      <c r="D358" s="455"/>
      <c r="E358" s="16"/>
    </row>
    <row r="359" spans="1:5" s="685" customFormat="1">
      <c r="A359" s="431"/>
      <c r="B359" s="708"/>
      <c r="C359" s="448" t="s">
        <v>48</v>
      </c>
      <c r="D359" s="455"/>
      <c r="E359" s="16"/>
    </row>
    <row r="360" spans="1:5" s="685" customFormat="1">
      <c r="A360" s="431"/>
      <c r="B360" s="708"/>
      <c r="C360" s="448" t="s">
        <v>49</v>
      </c>
      <c r="D360" s="455"/>
      <c r="E360" s="16"/>
    </row>
    <row r="361" spans="1:5" s="685" customFormat="1">
      <c r="A361" s="431"/>
      <c r="B361" s="708"/>
      <c r="C361" s="448" t="s">
        <v>50</v>
      </c>
      <c r="D361" s="455"/>
      <c r="E361" s="16"/>
    </row>
    <row r="362" spans="1:5" s="685" customFormat="1">
      <c r="A362" s="431"/>
      <c r="B362" s="708"/>
      <c r="C362" s="448" t="s">
        <v>51</v>
      </c>
      <c r="D362" s="455"/>
      <c r="E362" s="16"/>
    </row>
    <row r="363" spans="1:5" s="685" customFormat="1" ht="41.4">
      <c r="A363" s="431"/>
      <c r="B363" s="708">
        <v>6.2</v>
      </c>
      <c r="C363" s="446"/>
      <c r="D363" s="454" t="s">
        <v>2312</v>
      </c>
      <c r="E363" s="447"/>
    </row>
    <row r="364" spans="1:5" s="685" customFormat="1">
      <c r="A364" s="431"/>
      <c r="B364" s="708"/>
      <c r="C364" s="448" t="s">
        <v>47</v>
      </c>
      <c r="D364" s="455"/>
      <c r="E364" s="16"/>
    </row>
    <row r="365" spans="1:5" s="685" customFormat="1">
      <c r="A365" s="431"/>
      <c r="B365" s="708"/>
      <c r="C365" s="448" t="s">
        <v>48</v>
      </c>
      <c r="D365" s="455"/>
      <c r="E365" s="16"/>
    </row>
    <row r="366" spans="1:5" s="685" customFormat="1">
      <c r="A366" s="431"/>
      <c r="B366" s="708"/>
      <c r="C366" s="448" t="s">
        <v>49</v>
      </c>
      <c r="D366" s="455"/>
      <c r="E366" s="16"/>
    </row>
    <row r="367" spans="1:5" s="685" customFormat="1">
      <c r="A367" s="431"/>
      <c r="B367" s="708"/>
      <c r="C367" s="448" t="s">
        <v>50</v>
      </c>
      <c r="D367" s="455"/>
      <c r="E367" s="16"/>
    </row>
    <row r="368" spans="1:5" s="685" customFormat="1">
      <c r="A368" s="431"/>
      <c r="B368" s="708"/>
      <c r="C368" s="448" t="s">
        <v>51</v>
      </c>
      <c r="D368" s="455"/>
      <c r="E368" s="16"/>
    </row>
    <row r="369" spans="1:5" s="685" customFormat="1">
      <c r="A369" s="431"/>
      <c r="B369" s="708">
        <v>6.3</v>
      </c>
      <c r="C369" s="446"/>
      <c r="D369" s="454" t="s">
        <v>2313</v>
      </c>
      <c r="E369" s="447"/>
    </row>
    <row r="370" spans="1:5" s="685" customFormat="1" ht="27.6">
      <c r="A370" s="431"/>
      <c r="B370" s="708" t="s">
        <v>524</v>
      </c>
      <c r="C370" s="446"/>
      <c r="D370" s="454" t="s">
        <v>2314</v>
      </c>
      <c r="E370" s="447"/>
    </row>
    <row r="371" spans="1:5" s="685" customFormat="1">
      <c r="A371" s="431"/>
      <c r="B371" s="708"/>
      <c r="C371" s="448" t="s">
        <v>47</v>
      </c>
      <c r="D371" s="455"/>
      <c r="E371" s="16"/>
    </row>
    <row r="372" spans="1:5" s="685" customFormat="1">
      <c r="A372" s="431"/>
      <c r="B372" s="708"/>
      <c r="C372" s="448" t="s">
        <v>48</v>
      </c>
      <c r="D372" s="455"/>
      <c r="E372" s="16"/>
    </row>
    <row r="373" spans="1:5" s="685" customFormat="1">
      <c r="A373" s="431"/>
      <c r="B373" s="708"/>
      <c r="C373" s="448" t="s">
        <v>49</v>
      </c>
      <c r="D373" s="455"/>
      <c r="E373" s="16"/>
    </row>
    <row r="374" spans="1:5" s="685" customFormat="1">
      <c r="A374" s="431"/>
      <c r="B374" s="708"/>
      <c r="C374" s="448" t="s">
        <v>50</v>
      </c>
      <c r="D374" s="455"/>
      <c r="E374" s="16"/>
    </row>
    <row r="375" spans="1:5" s="685" customFormat="1">
      <c r="A375" s="431"/>
      <c r="B375" s="708"/>
      <c r="C375" s="448" t="s">
        <v>51</v>
      </c>
      <c r="D375" s="455"/>
      <c r="E375" s="16"/>
    </row>
    <row r="376" spans="1:5" s="685" customFormat="1">
      <c r="A376" s="431"/>
      <c r="B376" s="708" t="s">
        <v>2315</v>
      </c>
      <c r="C376" s="446"/>
      <c r="D376" s="454" t="s">
        <v>2316</v>
      </c>
      <c r="E376" s="447"/>
    </row>
    <row r="377" spans="1:5" s="685" customFormat="1">
      <c r="A377" s="431"/>
      <c r="B377" s="708"/>
      <c r="C377" s="448" t="s">
        <v>47</v>
      </c>
      <c r="D377" s="455"/>
      <c r="E377" s="16"/>
    </row>
    <row r="378" spans="1:5" s="685" customFormat="1">
      <c r="A378" s="431"/>
      <c r="B378" s="708"/>
      <c r="C378" s="448" t="s">
        <v>48</v>
      </c>
      <c r="D378" s="455"/>
      <c r="E378" s="16"/>
    </row>
    <row r="379" spans="1:5" s="685" customFormat="1">
      <c r="A379" s="431"/>
      <c r="B379" s="708"/>
      <c r="C379" s="448" t="s">
        <v>49</v>
      </c>
      <c r="D379" s="455"/>
      <c r="E379" s="16"/>
    </row>
    <row r="380" spans="1:5" s="685" customFormat="1">
      <c r="A380" s="431"/>
      <c r="B380" s="708"/>
      <c r="C380" s="448" t="s">
        <v>50</v>
      </c>
      <c r="D380" s="455"/>
      <c r="E380" s="16"/>
    </row>
    <row r="381" spans="1:5" s="685" customFormat="1">
      <c r="A381" s="431"/>
      <c r="B381" s="708"/>
      <c r="C381" s="448" t="s">
        <v>51</v>
      </c>
      <c r="D381" s="455"/>
      <c r="E381" s="16"/>
    </row>
    <row r="382" spans="1:5" s="685" customFormat="1" ht="41.4">
      <c r="A382" s="431"/>
      <c r="B382" s="708" t="s">
        <v>2317</v>
      </c>
      <c r="C382" s="446"/>
      <c r="D382" s="454" t="s">
        <v>2318</v>
      </c>
      <c r="E382" s="447"/>
    </row>
    <row r="383" spans="1:5" s="685" customFormat="1">
      <c r="A383" s="431"/>
      <c r="B383" s="708"/>
      <c r="C383" s="448" t="s">
        <v>47</v>
      </c>
      <c r="D383" s="455"/>
      <c r="E383" s="16"/>
    </row>
    <row r="384" spans="1:5" s="685" customFormat="1">
      <c r="A384" s="431"/>
      <c r="B384" s="708"/>
      <c r="C384" s="448" t="s">
        <v>48</v>
      </c>
      <c r="D384" s="455"/>
      <c r="E384" s="16"/>
    </row>
    <row r="385" spans="1:5" s="685" customFormat="1">
      <c r="A385" s="431"/>
      <c r="B385" s="708"/>
      <c r="C385" s="448" t="s">
        <v>49</v>
      </c>
      <c r="D385" s="455"/>
      <c r="E385" s="16"/>
    </row>
    <row r="386" spans="1:5" s="685" customFormat="1">
      <c r="A386" s="431"/>
      <c r="B386" s="708"/>
      <c r="C386" s="448" t="s">
        <v>50</v>
      </c>
      <c r="D386" s="455"/>
      <c r="E386" s="16"/>
    </row>
    <row r="387" spans="1:5" s="685" customFormat="1">
      <c r="A387" s="431"/>
      <c r="B387" s="708"/>
      <c r="C387" s="448" t="s">
        <v>51</v>
      </c>
      <c r="D387" s="455"/>
      <c r="E387" s="16"/>
    </row>
    <row r="388" spans="1:5" s="685" customFormat="1" ht="27.6">
      <c r="A388" s="431"/>
      <c r="B388" s="708">
        <v>6.4</v>
      </c>
      <c r="C388" s="446"/>
      <c r="D388" s="454" t="s">
        <v>2319</v>
      </c>
      <c r="E388" s="447"/>
    </row>
    <row r="389" spans="1:5" s="685" customFormat="1">
      <c r="A389" s="431"/>
      <c r="B389" s="708"/>
      <c r="C389" s="448" t="s">
        <v>47</v>
      </c>
      <c r="D389" s="455"/>
      <c r="E389" s="16"/>
    </row>
    <row r="390" spans="1:5" s="685" customFormat="1">
      <c r="A390" s="431"/>
      <c r="B390" s="708"/>
      <c r="C390" s="448" t="s">
        <v>48</v>
      </c>
      <c r="D390" s="455"/>
      <c r="E390" s="16"/>
    </row>
    <row r="391" spans="1:5" s="685" customFormat="1">
      <c r="A391" s="431"/>
      <c r="B391" s="708"/>
      <c r="C391" s="448" t="s">
        <v>49</v>
      </c>
      <c r="D391" s="455"/>
      <c r="E391" s="16"/>
    </row>
    <row r="392" spans="1:5" s="685" customFormat="1">
      <c r="A392" s="431"/>
      <c r="B392" s="708"/>
      <c r="C392" s="448" t="s">
        <v>50</v>
      </c>
      <c r="D392" s="455"/>
      <c r="E392" s="16"/>
    </row>
    <row r="393" spans="1:5" s="685" customFormat="1">
      <c r="A393" s="431"/>
      <c r="B393" s="708"/>
      <c r="C393" s="448" t="s">
        <v>51</v>
      </c>
      <c r="D393" s="455"/>
      <c r="E393" s="16"/>
    </row>
    <row r="394" spans="1:5" s="685" customFormat="1" ht="82.8">
      <c r="A394" s="431"/>
      <c r="B394" s="708">
        <v>6.5</v>
      </c>
      <c r="C394" s="446"/>
      <c r="D394" s="454" t="s">
        <v>2320</v>
      </c>
      <c r="E394" s="447"/>
    </row>
    <row r="395" spans="1:5" s="685" customFormat="1">
      <c r="A395" s="431"/>
      <c r="B395" s="708"/>
      <c r="C395" s="448" t="s">
        <v>47</v>
      </c>
      <c r="D395" s="455"/>
      <c r="E395" s="16"/>
    </row>
    <row r="396" spans="1:5" s="685" customFormat="1">
      <c r="A396" s="431"/>
      <c r="B396" s="708"/>
      <c r="C396" s="448" t="s">
        <v>48</v>
      </c>
      <c r="D396" s="455"/>
      <c r="E396" s="16"/>
    </row>
    <row r="397" spans="1:5" s="685" customFormat="1">
      <c r="A397" s="431"/>
      <c r="B397" s="708"/>
      <c r="C397" s="448" t="s">
        <v>49</v>
      </c>
      <c r="D397" s="455"/>
      <c r="E397" s="16"/>
    </row>
    <row r="398" spans="1:5" s="685" customFormat="1">
      <c r="A398" s="431"/>
      <c r="B398" s="708"/>
      <c r="C398" s="448" t="s">
        <v>50</v>
      </c>
      <c r="D398" s="455"/>
      <c r="E398" s="16"/>
    </row>
    <row r="399" spans="1:5" s="685" customFormat="1">
      <c r="A399" s="431"/>
      <c r="B399" s="708"/>
      <c r="C399" s="448" t="s">
        <v>51</v>
      </c>
      <c r="D399" s="455"/>
      <c r="E399" s="16"/>
    </row>
    <row r="400" spans="1:5" s="685" customFormat="1">
      <c r="A400" s="431"/>
      <c r="B400" s="708"/>
      <c r="C400" s="449"/>
      <c r="D400" s="456" t="s">
        <v>2321</v>
      </c>
      <c r="E400" s="449"/>
    </row>
    <row r="401" spans="1:5" s="685" customFormat="1" ht="55.2">
      <c r="A401" s="431"/>
      <c r="B401" s="708">
        <v>7.1</v>
      </c>
      <c r="C401" s="446"/>
      <c r="D401" s="454" t="s">
        <v>2322</v>
      </c>
      <c r="E401" s="447"/>
    </row>
    <row r="402" spans="1:5" s="685" customFormat="1">
      <c r="A402" s="431"/>
      <c r="B402" s="708"/>
      <c r="C402" s="448" t="s">
        <v>47</v>
      </c>
      <c r="D402" s="455"/>
      <c r="E402" s="16"/>
    </row>
    <row r="403" spans="1:5" s="685" customFormat="1">
      <c r="A403" s="431"/>
      <c r="B403" s="708"/>
      <c r="C403" s="448" t="s">
        <v>48</v>
      </c>
      <c r="D403" s="455"/>
      <c r="E403" s="16"/>
    </row>
    <row r="404" spans="1:5" s="685" customFormat="1">
      <c r="A404" s="431"/>
      <c r="B404" s="708"/>
      <c r="C404" s="448" t="s">
        <v>49</v>
      </c>
      <c r="D404" s="455"/>
      <c r="E404" s="16"/>
    </row>
    <row r="405" spans="1:5" s="685" customFormat="1">
      <c r="A405" s="431"/>
      <c r="B405" s="708"/>
      <c r="C405" s="448" t="s">
        <v>50</v>
      </c>
      <c r="D405" s="455"/>
      <c r="E405" s="16"/>
    </row>
    <row r="406" spans="1:5" s="685" customFormat="1">
      <c r="A406" s="431"/>
      <c r="B406" s="708"/>
      <c r="C406" s="448" t="s">
        <v>51</v>
      </c>
      <c r="D406" s="455"/>
      <c r="E406" s="16"/>
    </row>
    <row r="407" spans="1:5" s="685" customFormat="1" ht="27.6">
      <c r="A407" s="431"/>
      <c r="B407" s="708">
        <v>7.2</v>
      </c>
      <c r="C407" s="446"/>
      <c r="D407" s="454" t="s">
        <v>2323</v>
      </c>
      <c r="E407" s="447"/>
    </row>
    <row r="408" spans="1:5" s="685" customFormat="1">
      <c r="A408" s="431"/>
      <c r="B408" s="708"/>
      <c r="C408" s="448" t="s">
        <v>47</v>
      </c>
      <c r="D408" s="455"/>
      <c r="E408" s="16"/>
    </row>
    <row r="409" spans="1:5" s="685" customFormat="1">
      <c r="A409" s="431"/>
      <c r="B409" s="708"/>
      <c r="C409" s="448" t="s">
        <v>48</v>
      </c>
      <c r="D409" s="455"/>
      <c r="E409" s="16"/>
    </row>
    <row r="410" spans="1:5" s="685" customFormat="1">
      <c r="A410" s="431"/>
      <c r="B410" s="708"/>
      <c r="C410" s="448" t="s">
        <v>49</v>
      </c>
      <c r="D410" s="455"/>
      <c r="E410" s="16"/>
    </row>
    <row r="411" spans="1:5" s="685" customFormat="1">
      <c r="A411" s="431"/>
      <c r="B411" s="708"/>
      <c r="C411" s="448" t="s">
        <v>50</v>
      </c>
      <c r="D411" s="455"/>
      <c r="E411" s="16"/>
    </row>
    <row r="412" spans="1:5" s="685" customFormat="1">
      <c r="A412" s="431"/>
      <c r="B412" s="708"/>
      <c r="C412" s="448" t="s">
        <v>51</v>
      </c>
      <c r="D412" s="455"/>
      <c r="E412" s="16"/>
    </row>
    <row r="413" spans="1:5" s="685" customFormat="1" ht="27.6">
      <c r="A413" s="431"/>
      <c r="B413" s="708" t="s">
        <v>578</v>
      </c>
      <c r="C413" s="446"/>
      <c r="D413" s="454" t="s">
        <v>2324</v>
      </c>
      <c r="E413" s="447"/>
    </row>
    <row r="414" spans="1:5" s="685" customFormat="1">
      <c r="A414" s="431"/>
      <c r="B414" s="708"/>
      <c r="C414" s="448" t="s">
        <v>47</v>
      </c>
      <c r="D414" s="455"/>
      <c r="E414" s="16"/>
    </row>
    <row r="415" spans="1:5" s="685" customFormat="1">
      <c r="A415" s="431"/>
      <c r="B415" s="708"/>
      <c r="C415" s="448" t="s">
        <v>48</v>
      </c>
      <c r="D415" s="455"/>
      <c r="E415" s="16"/>
    </row>
    <row r="416" spans="1:5" s="685" customFormat="1">
      <c r="A416" s="431"/>
      <c r="B416" s="708"/>
      <c r="C416" s="448" t="s">
        <v>49</v>
      </c>
      <c r="D416" s="455"/>
      <c r="E416" s="16"/>
    </row>
    <row r="417" spans="1:5" s="685" customFormat="1">
      <c r="A417" s="431"/>
      <c r="B417" s="708"/>
      <c r="C417" s="448" t="s">
        <v>50</v>
      </c>
      <c r="D417" s="455"/>
      <c r="E417" s="16"/>
    </row>
    <row r="418" spans="1:5" s="685" customFormat="1">
      <c r="A418" s="431"/>
      <c r="B418" s="708"/>
      <c r="C418" s="448" t="s">
        <v>51</v>
      </c>
      <c r="D418" s="455"/>
      <c r="E418" s="16"/>
    </row>
    <row r="419" spans="1:5" s="685" customFormat="1" ht="27.6">
      <c r="A419" s="431"/>
      <c r="B419" s="708" t="s">
        <v>2325</v>
      </c>
      <c r="C419" s="446"/>
      <c r="D419" s="454" t="s">
        <v>2326</v>
      </c>
      <c r="E419" s="447"/>
    </row>
    <row r="420" spans="1:5" s="685" customFormat="1">
      <c r="A420" s="431"/>
      <c r="B420" s="708"/>
      <c r="C420" s="448" t="s">
        <v>47</v>
      </c>
      <c r="D420" s="455"/>
      <c r="E420" s="16"/>
    </row>
    <row r="421" spans="1:5" s="685" customFormat="1">
      <c r="A421" s="431"/>
      <c r="B421" s="708"/>
      <c r="C421" s="448" t="s">
        <v>48</v>
      </c>
      <c r="D421" s="455"/>
      <c r="E421" s="16"/>
    </row>
    <row r="422" spans="1:5" s="685" customFormat="1">
      <c r="A422" s="431"/>
      <c r="B422" s="708"/>
      <c r="C422" s="448" t="s">
        <v>49</v>
      </c>
      <c r="D422" s="455"/>
      <c r="E422" s="16"/>
    </row>
    <row r="423" spans="1:5" s="685" customFormat="1">
      <c r="A423" s="431"/>
      <c r="B423" s="708"/>
      <c r="C423" s="448" t="s">
        <v>50</v>
      </c>
      <c r="D423" s="455"/>
      <c r="E423" s="16"/>
    </row>
    <row r="424" spans="1:5" s="685" customFormat="1">
      <c r="A424" s="431"/>
      <c r="B424" s="708"/>
      <c r="C424" s="448" t="s">
        <v>51</v>
      </c>
      <c r="D424" s="455"/>
      <c r="E424" s="16"/>
    </row>
    <row r="425" spans="1:5" s="685" customFormat="1" ht="41.4">
      <c r="A425" s="431"/>
      <c r="B425" s="708">
        <v>7.4</v>
      </c>
      <c r="C425" s="446"/>
      <c r="D425" s="454" t="s">
        <v>2327</v>
      </c>
      <c r="E425" s="447"/>
    </row>
    <row r="426" spans="1:5" s="685" customFormat="1">
      <c r="A426" s="431"/>
      <c r="B426" s="708"/>
      <c r="C426" s="448" t="s">
        <v>47</v>
      </c>
      <c r="D426" s="455"/>
      <c r="E426" s="16"/>
    </row>
    <row r="427" spans="1:5" s="685" customFormat="1">
      <c r="A427" s="431"/>
      <c r="B427" s="708"/>
      <c r="C427" s="448" t="s">
        <v>48</v>
      </c>
      <c r="D427" s="455"/>
      <c r="E427" s="16"/>
    </row>
    <row r="428" spans="1:5" s="685" customFormat="1">
      <c r="A428" s="431"/>
      <c r="B428" s="708"/>
      <c r="C428" s="448" t="s">
        <v>49</v>
      </c>
      <c r="D428" s="455"/>
      <c r="E428" s="16"/>
    </row>
    <row r="429" spans="1:5" s="685" customFormat="1">
      <c r="A429" s="431"/>
      <c r="B429" s="708"/>
      <c r="C429" s="448" t="s">
        <v>50</v>
      </c>
      <c r="D429" s="455"/>
      <c r="E429" s="16"/>
    </row>
    <row r="430" spans="1:5" s="685" customFormat="1">
      <c r="A430" s="431"/>
      <c r="B430" s="708"/>
      <c r="C430" s="448" t="s">
        <v>51</v>
      </c>
      <c r="D430" s="455"/>
      <c r="E430" s="16"/>
    </row>
    <row r="431" spans="1:5" s="685" customFormat="1" ht="27.6">
      <c r="A431" s="431"/>
      <c r="B431" s="708">
        <v>7.5</v>
      </c>
      <c r="C431" s="446"/>
      <c r="D431" s="454" t="s">
        <v>2328</v>
      </c>
      <c r="E431" s="447"/>
    </row>
    <row r="432" spans="1:5" s="685" customFormat="1">
      <c r="A432" s="431"/>
      <c r="B432" s="708"/>
      <c r="C432" s="448" t="s">
        <v>47</v>
      </c>
      <c r="D432" s="455"/>
      <c r="E432" s="16"/>
    </row>
    <row r="433" spans="1:5" s="685" customFormat="1">
      <c r="A433" s="431"/>
      <c r="B433" s="708"/>
      <c r="C433" s="448" t="s">
        <v>48</v>
      </c>
      <c r="D433" s="455"/>
      <c r="E433" s="16"/>
    </row>
    <row r="434" spans="1:5" s="685" customFormat="1">
      <c r="A434" s="431"/>
      <c r="B434" s="708"/>
      <c r="C434" s="448" t="s">
        <v>49</v>
      </c>
      <c r="D434" s="455"/>
      <c r="E434" s="16"/>
    </row>
    <row r="435" spans="1:5" s="685" customFormat="1">
      <c r="A435" s="431"/>
      <c r="B435" s="708"/>
      <c r="C435" s="448" t="s">
        <v>50</v>
      </c>
      <c r="D435" s="455"/>
      <c r="E435" s="16"/>
    </row>
    <row r="436" spans="1:5" s="685" customFormat="1">
      <c r="A436" s="431"/>
      <c r="B436" s="708"/>
      <c r="C436" s="448" t="s">
        <v>51</v>
      </c>
      <c r="D436" s="455"/>
      <c r="E436" s="16"/>
    </row>
    <row r="437" spans="1:5" s="685" customFormat="1">
      <c r="A437" s="431"/>
      <c r="B437" s="708"/>
      <c r="C437" s="449"/>
      <c r="D437" s="456" t="s">
        <v>2329</v>
      </c>
      <c r="E437" s="449"/>
    </row>
    <row r="438" spans="1:5" s="685" customFormat="1" ht="41.4">
      <c r="A438" s="431"/>
      <c r="B438" s="708" t="s">
        <v>2330</v>
      </c>
      <c r="C438" s="446"/>
      <c r="D438" s="454" t="s">
        <v>2331</v>
      </c>
      <c r="E438" s="447"/>
    </row>
    <row r="439" spans="1:5" s="685" customFormat="1">
      <c r="A439" s="431"/>
      <c r="B439" s="708"/>
      <c r="C439" s="448" t="s">
        <v>47</v>
      </c>
      <c r="D439" s="455"/>
      <c r="E439" s="16"/>
    </row>
    <row r="440" spans="1:5" s="685" customFormat="1">
      <c r="A440" s="431"/>
      <c r="B440" s="708"/>
      <c r="C440" s="448" t="s">
        <v>48</v>
      </c>
      <c r="D440" s="455"/>
      <c r="E440" s="16"/>
    </row>
    <row r="441" spans="1:5" s="685" customFormat="1">
      <c r="A441" s="431"/>
      <c r="B441" s="708"/>
      <c r="C441" s="448" t="s">
        <v>49</v>
      </c>
      <c r="D441" s="455"/>
      <c r="E441" s="16"/>
    </row>
    <row r="442" spans="1:5" s="685" customFormat="1">
      <c r="A442" s="431"/>
      <c r="B442" s="708"/>
      <c r="C442" s="448" t="s">
        <v>50</v>
      </c>
      <c r="D442" s="455"/>
      <c r="E442" s="16"/>
    </row>
    <row r="443" spans="1:5" s="685" customFormat="1">
      <c r="A443" s="431"/>
      <c r="B443" s="708"/>
      <c r="C443" s="448" t="s">
        <v>51</v>
      </c>
      <c r="D443" s="455"/>
      <c r="E443" s="16"/>
    </row>
    <row r="444" spans="1:5" s="685" customFormat="1">
      <c r="A444" s="431"/>
      <c r="B444" s="708" t="s">
        <v>2332</v>
      </c>
      <c r="C444" s="446"/>
      <c r="D444" s="454" t="s">
        <v>2333</v>
      </c>
      <c r="E444" s="447"/>
    </row>
    <row r="445" spans="1:5" s="685" customFormat="1" ht="27.6">
      <c r="A445" s="431"/>
      <c r="B445" s="708" t="s">
        <v>2334</v>
      </c>
      <c r="C445" s="446"/>
      <c r="D445" s="454" t="s">
        <v>2335</v>
      </c>
      <c r="E445" s="447"/>
    </row>
    <row r="446" spans="1:5" s="685" customFormat="1">
      <c r="A446" s="431"/>
      <c r="B446" s="708"/>
      <c r="C446" s="448" t="s">
        <v>47</v>
      </c>
      <c r="D446" s="455"/>
      <c r="E446" s="16"/>
    </row>
    <row r="447" spans="1:5" s="685" customFormat="1">
      <c r="A447" s="431"/>
      <c r="B447" s="708"/>
      <c r="C447" s="448" t="s">
        <v>48</v>
      </c>
      <c r="D447" s="455"/>
      <c r="E447" s="16"/>
    </row>
    <row r="448" spans="1:5" s="685" customFormat="1">
      <c r="A448" s="431"/>
      <c r="B448" s="708"/>
      <c r="C448" s="448" t="s">
        <v>49</v>
      </c>
      <c r="D448" s="455"/>
      <c r="E448" s="16"/>
    </row>
    <row r="449" spans="1:5" s="685" customFormat="1">
      <c r="A449" s="431"/>
      <c r="B449" s="708"/>
      <c r="C449" s="448" t="s">
        <v>50</v>
      </c>
      <c r="D449" s="455"/>
      <c r="E449" s="16"/>
    </row>
    <row r="450" spans="1:5" s="685" customFormat="1">
      <c r="A450" s="431"/>
      <c r="B450" s="708"/>
      <c r="C450" s="448" t="s">
        <v>51</v>
      </c>
      <c r="D450" s="455"/>
      <c r="E450" s="16"/>
    </row>
    <row r="451" spans="1:5" s="685" customFormat="1" ht="41.4">
      <c r="A451" s="431"/>
      <c r="B451" s="708" t="s">
        <v>2336</v>
      </c>
      <c r="C451" s="446"/>
      <c r="D451" s="454" t="s">
        <v>2337</v>
      </c>
      <c r="E451" s="447"/>
    </row>
    <row r="452" spans="1:5" s="685" customFormat="1">
      <c r="A452" s="431"/>
      <c r="B452" s="708"/>
      <c r="C452" s="448" t="s">
        <v>47</v>
      </c>
      <c r="D452" s="455"/>
      <c r="E452" s="16"/>
    </row>
    <row r="453" spans="1:5" s="685" customFormat="1">
      <c r="A453" s="431"/>
      <c r="B453" s="708"/>
      <c r="C453" s="448" t="s">
        <v>48</v>
      </c>
      <c r="D453" s="455"/>
      <c r="E453" s="16"/>
    </row>
    <row r="454" spans="1:5" s="685" customFormat="1">
      <c r="A454" s="431"/>
      <c r="B454" s="708"/>
      <c r="C454" s="448" t="s">
        <v>49</v>
      </c>
      <c r="D454" s="455"/>
      <c r="E454" s="16"/>
    </row>
    <row r="455" spans="1:5" s="685" customFormat="1">
      <c r="A455" s="431"/>
      <c r="B455" s="708"/>
      <c r="C455" s="448" t="s">
        <v>50</v>
      </c>
      <c r="D455" s="455"/>
      <c r="E455" s="16"/>
    </row>
    <row r="456" spans="1:5" s="685" customFormat="1">
      <c r="A456" s="431"/>
      <c r="B456" s="708"/>
      <c r="C456" s="448" t="s">
        <v>51</v>
      </c>
      <c r="D456" s="455"/>
      <c r="E456" s="16"/>
    </row>
    <row r="457" spans="1:5" s="685" customFormat="1" ht="27.6">
      <c r="A457" s="431"/>
      <c r="B457" s="708" t="s">
        <v>2338</v>
      </c>
      <c r="C457" s="446"/>
      <c r="D457" s="454" t="s">
        <v>2339</v>
      </c>
      <c r="E457" s="447"/>
    </row>
    <row r="458" spans="1:5" s="685" customFormat="1">
      <c r="A458" s="431"/>
      <c r="B458" s="708"/>
      <c r="C458" s="448" t="s">
        <v>47</v>
      </c>
      <c r="D458" s="455"/>
      <c r="E458" s="16"/>
    </row>
    <row r="459" spans="1:5" s="685" customFormat="1">
      <c r="A459" s="431"/>
      <c r="B459" s="708"/>
      <c r="C459" s="448" t="s">
        <v>48</v>
      </c>
      <c r="D459" s="455"/>
      <c r="E459" s="16"/>
    </row>
    <row r="460" spans="1:5" s="685" customFormat="1">
      <c r="A460" s="431"/>
      <c r="B460" s="708"/>
      <c r="C460" s="448" t="s">
        <v>49</v>
      </c>
      <c r="D460" s="455"/>
      <c r="E460" s="16"/>
    </row>
    <row r="461" spans="1:5" s="685" customFormat="1">
      <c r="A461" s="431"/>
      <c r="B461" s="708"/>
      <c r="C461" s="448" t="s">
        <v>50</v>
      </c>
      <c r="D461" s="455"/>
      <c r="E461" s="16"/>
    </row>
    <row r="462" spans="1:5" s="685" customFormat="1">
      <c r="A462" s="431"/>
      <c r="B462" s="708"/>
      <c r="C462" s="448" t="s">
        <v>51</v>
      </c>
      <c r="D462" s="455"/>
      <c r="E462" s="16"/>
    </row>
    <row r="463" spans="1:5" s="685" customFormat="1" ht="27.6">
      <c r="A463" s="431"/>
      <c r="B463" s="708">
        <v>8.1999999999999993</v>
      </c>
      <c r="C463" s="446"/>
      <c r="D463" s="454" t="s">
        <v>2340</v>
      </c>
      <c r="E463" s="447"/>
    </row>
    <row r="464" spans="1:5" s="685" customFormat="1">
      <c r="A464" s="431"/>
      <c r="B464" s="708"/>
      <c r="C464" s="448" t="s">
        <v>47</v>
      </c>
      <c r="D464" s="455"/>
      <c r="E464" s="16"/>
    </row>
    <row r="465" spans="1:5" s="685" customFormat="1">
      <c r="A465" s="431"/>
      <c r="B465" s="708"/>
      <c r="C465" s="448" t="s">
        <v>48</v>
      </c>
      <c r="D465" s="455"/>
      <c r="E465" s="16"/>
    </row>
    <row r="466" spans="1:5" s="685" customFormat="1">
      <c r="A466" s="431"/>
      <c r="B466" s="708"/>
      <c r="C466" s="448" t="s">
        <v>49</v>
      </c>
      <c r="D466" s="455"/>
      <c r="E466" s="16"/>
    </row>
    <row r="467" spans="1:5" s="685" customFormat="1">
      <c r="A467" s="431"/>
      <c r="B467" s="708"/>
      <c r="C467" s="448" t="s">
        <v>50</v>
      </c>
      <c r="D467" s="455"/>
      <c r="E467" s="16"/>
    </row>
    <row r="468" spans="1:5" s="685" customFormat="1">
      <c r="A468" s="431"/>
      <c r="B468" s="708"/>
      <c r="C468" s="448" t="s">
        <v>51</v>
      </c>
      <c r="D468" s="455"/>
      <c r="E468" s="16"/>
    </row>
    <row r="469" spans="1:5" s="685" customFormat="1" ht="41.4">
      <c r="A469" s="431"/>
      <c r="B469" s="708" t="s">
        <v>581</v>
      </c>
      <c r="C469" s="446"/>
      <c r="D469" s="454" t="s">
        <v>2341</v>
      </c>
      <c r="E469" s="447"/>
    </row>
    <row r="470" spans="1:5" s="685" customFormat="1">
      <c r="A470" s="431"/>
      <c r="B470" s="708"/>
      <c r="C470" s="448" t="s">
        <v>47</v>
      </c>
      <c r="D470" s="455"/>
      <c r="E470" s="16"/>
    </row>
    <row r="471" spans="1:5" s="685" customFormat="1">
      <c r="A471" s="431"/>
      <c r="B471" s="708"/>
      <c r="C471" s="448" t="s">
        <v>48</v>
      </c>
      <c r="D471" s="455"/>
      <c r="E471" s="16"/>
    </row>
    <row r="472" spans="1:5" s="685" customFormat="1">
      <c r="A472" s="431"/>
      <c r="B472" s="708"/>
      <c r="C472" s="448" t="s">
        <v>49</v>
      </c>
      <c r="D472" s="455"/>
      <c r="E472" s="16"/>
    </row>
    <row r="473" spans="1:5" s="685" customFormat="1">
      <c r="A473" s="431"/>
      <c r="B473" s="708"/>
      <c r="C473" s="448" t="s">
        <v>50</v>
      </c>
      <c r="D473" s="455"/>
      <c r="E473" s="16"/>
    </row>
    <row r="474" spans="1:5" s="685" customFormat="1">
      <c r="A474" s="431"/>
      <c r="B474" s="708"/>
      <c r="C474" s="448" t="s">
        <v>51</v>
      </c>
      <c r="D474" s="455"/>
      <c r="E474" s="16"/>
    </row>
    <row r="475" spans="1:5" s="685" customFormat="1">
      <c r="A475" s="431"/>
      <c r="B475" s="708" t="s">
        <v>2342</v>
      </c>
      <c r="C475" s="446"/>
      <c r="D475" s="454" t="s">
        <v>2343</v>
      </c>
      <c r="E475" s="447"/>
    </row>
    <row r="476" spans="1:5" s="685" customFormat="1">
      <c r="A476" s="431"/>
      <c r="B476" s="708"/>
      <c r="C476" s="448" t="s">
        <v>47</v>
      </c>
      <c r="D476" s="455"/>
      <c r="E476" s="16"/>
    </row>
    <row r="477" spans="1:5" s="685" customFormat="1">
      <c r="A477" s="431"/>
      <c r="B477" s="708"/>
      <c r="C477" s="448" t="s">
        <v>48</v>
      </c>
      <c r="D477" s="455"/>
      <c r="E477" s="16"/>
    </row>
    <row r="478" spans="1:5" s="685" customFormat="1">
      <c r="A478" s="431"/>
      <c r="B478" s="708"/>
      <c r="C478" s="448" t="s">
        <v>49</v>
      </c>
      <c r="D478" s="455"/>
      <c r="E478" s="16"/>
    </row>
    <row r="479" spans="1:5" s="685" customFormat="1">
      <c r="A479" s="431"/>
      <c r="B479" s="708"/>
      <c r="C479" s="448" t="s">
        <v>50</v>
      </c>
      <c r="D479" s="455"/>
      <c r="E479" s="16"/>
    </row>
    <row r="480" spans="1:5" s="685" customFormat="1">
      <c r="A480" s="431"/>
      <c r="B480" s="708"/>
      <c r="C480" s="448" t="s">
        <v>51</v>
      </c>
      <c r="D480" s="455"/>
      <c r="E480" s="16"/>
    </row>
    <row r="481" spans="1:5" s="685" customFormat="1">
      <c r="A481" s="431"/>
      <c r="B481" s="708" t="s">
        <v>2344</v>
      </c>
      <c r="C481" s="446"/>
      <c r="D481" s="454" t="s">
        <v>2345</v>
      </c>
      <c r="E481" s="447"/>
    </row>
    <row r="482" spans="1:5" s="685" customFormat="1">
      <c r="A482" s="431"/>
      <c r="B482" s="708"/>
      <c r="C482" s="448" t="s">
        <v>47</v>
      </c>
      <c r="D482" s="455"/>
      <c r="E482" s="16"/>
    </row>
    <row r="483" spans="1:5" s="685" customFormat="1">
      <c r="A483" s="431"/>
      <c r="B483" s="708"/>
      <c r="C483" s="448" t="s">
        <v>48</v>
      </c>
      <c r="D483" s="455"/>
      <c r="E483" s="16"/>
    </row>
    <row r="484" spans="1:5" s="685" customFormat="1">
      <c r="A484" s="431"/>
      <c r="B484" s="708"/>
      <c r="C484" s="448" t="s">
        <v>49</v>
      </c>
      <c r="D484" s="455"/>
      <c r="E484" s="16"/>
    </row>
    <row r="485" spans="1:5" s="685" customFormat="1">
      <c r="A485" s="431"/>
      <c r="B485" s="708"/>
      <c r="C485" s="448" t="s">
        <v>50</v>
      </c>
      <c r="D485" s="455"/>
      <c r="E485" s="16"/>
    </row>
    <row r="486" spans="1:5" s="685" customFormat="1">
      <c r="A486" s="431"/>
      <c r="B486" s="708"/>
      <c r="C486" s="448" t="s">
        <v>51</v>
      </c>
      <c r="D486" s="455"/>
      <c r="E486" s="16"/>
    </row>
    <row r="487" spans="1:5" s="685" customFormat="1" ht="41.4">
      <c r="A487" s="431"/>
      <c r="B487" s="708" t="s">
        <v>2346</v>
      </c>
      <c r="C487" s="446"/>
      <c r="D487" s="454" t="s">
        <v>2347</v>
      </c>
      <c r="E487" s="447"/>
    </row>
    <row r="488" spans="1:5" s="685" customFormat="1">
      <c r="A488" s="431"/>
      <c r="B488" s="708"/>
      <c r="C488" s="448" t="s">
        <v>47</v>
      </c>
      <c r="D488" s="455"/>
      <c r="E488" s="16"/>
    </row>
    <row r="489" spans="1:5" s="685" customFormat="1">
      <c r="A489" s="431"/>
      <c r="B489" s="708"/>
      <c r="C489" s="448" t="s">
        <v>48</v>
      </c>
      <c r="D489" s="455"/>
      <c r="E489" s="16"/>
    </row>
    <row r="490" spans="1:5" s="685" customFormat="1">
      <c r="A490" s="431"/>
      <c r="B490" s="708"/>
      <c r="C490" s="448" t="s">
        <v>49</v>
      </c>
      <c r="D490" s="455"/>
      <c r="E490" s="16"/>
    </row>
    <row r="491" spans="1:5" s="685" customFormat="1">
      <c r="A491" s="431"/>
      <c r="B491" s="708"/>
      <c r="C491" s="448" t="s">
        <v>50</v>
      </c>
      <c r="D491" s="455"/>
      <c r="E491" s="16"/>
    </row>
    <row r="492" spans="1:5" s="685" customFormat="1">
      <c r="A492" s="431"/>
      <c r="B492" s="708"/>
      <c r="C492" s="448" t="s">
        <v>51</v>
      </c>
      <c r="D492" s="455"/>
      <c r="E492" s="16"/>
    </row>
    <row r="493" spans="1:5" s="685" customFormat="1">
      <c r="A493" s="431"/>
      <c r="B493" s="708"/>
      <c r="C493" s="449"/>
      <c r="D493" s="456" t="s">
        <v>2348</v>
      </c>
      <c r="E493" s="449"/>
    </row>
    <row r="494" spans="1:5" s="685" customFormat="1" ht="69">
      <c r="A494" s="431"/>
      <c r="B494" s="708">
        <v>9.1</v>
      </c>
      <c r="C494" s="446"/>
      <c r="D494" s="454" t="s">
        <v>2349</v>
      </c>
      <c r="E494" s="447"/>
    </row>
    <row r="495" spans="1:5" s="685" customFormat="1">
      <c r="A495" s="431"/>
      <c r="B495" s="708"/>
      <c r="C495" s="448" t="s">
        <v>47</v>
      </c>
      <c r="D495" s="455"/>
      <c r="E495" s="16"/>
    </row>
    <row r="496" spans="1:5" s="685" customFormat="1">
      <c r="A496" s="431"/>
      <c r="B496" s="708"/>
      <c r="C496" s="448" t="s">
        <v>48</v>
      </c>
      <c r="D496" s="455"/>
      <c r="E496" s="16"/>
    </row>
    <row r="497" spans="1:5" s="685" customFormat="1">
      <c r="A497" s="431"/>
      <c r="B497" s="708"/>
      <c r="C497" s="448" t="s">
        <v>49</v>
      </c>
      <c r="D497" s="455"/>
      <c r="E497" s="16"/>
    </row>
    <row r="498" spans="1:5" s="685" customFormat="1">
      <c r="A498" s="431"/>
      <c r="B498" s="708"/>
      <c r="C498" s="448" t="s">
        <v>50</v>
      </c>
      <c r="D498" s="455"/>
      <c r="E498" s="16"/>
    </row>
    <row r="499" spans="1:5" s="685" customFormat="1">
      <c r="A499" s="431"/>
      <c r="B499" s="708"/>
      <c r="C499" s="448" t="s">
        <v>51</v>
      </c>
      <c r="D499" s="455"/>
      <c r="E499" s="16"/>
    </row>
    <row r="500" spans="1:5" s="685" customFormat="1" ht="27.6">
      <c r="A500" s="431"/>
      <c r="B500" s="708">
        <v>9.1999999999999993</v>
      </c>
      <c r="C500" s="446"/>
      <c r="D500" s="454" t="s">
        <v>2350</v>
      </c>
      <c r="E500" s="447"/>
    </row>
    <row r="501" spans="1:5" s="685" customFormat="1">
      <c r="A501" s="431"/>
      <c r="B501" s="708"/>
      <c r="C501" s="448" t="s">
        <v>47</v>
      </c>
      <c r="D501" s="455"/>
      <c r="E501" s="16"/>
    </row>
    <row r="502" spans="1:5" s="685" customFormat="1">
      <c r="A502" s="431"/>
      <c r="B502" s="708"/>
      <c r="C502" s="448" t="s">
        <v>48</v>
      </c>
      <c r="D502" s="455"/>
      <c r="E502" s="16"/>
    </row>
    <row r="503" spans="1:5" s="685" customFormat="1">
      <c r="A503" s="431"/>
      <c r="B503" s="708"/>
      <c r="C503" s="448" t="s">
        <v>49</v>
      </c>
      <c r="D503" s="455"/>
      <c r="E503" s="16"/>
    </row>
    <row r="504" spans="1:5" s="685" customFormat="1">
      <c r="A504" s="431"/>
      <c r="B504" s="708"/>
      <c r="C504" s="448" t="s">
        <v>50</v>
      </c>
      <c r="D504" s="455"/>
      <c r="E504" s="16"/>
    </row>
    <row r="505" spans="1:5" s="685" customFormat="1">
      <c r="A505" s="431"/>
      <c r="B505" s="708"/>
      <c r="C505" s="448" t="s">
        <v>51</v>
      </c>
      <c r="D505" s="455"/>
      <c r="E505" s="16"/>
    </row>
    <row r="506" spans="1:5" s="685" customFormat="1" ht="41.4">
      <c r="A506" s="431"/>
      <c r="B506" s="708">
        <v>9.3000000000000007</v>
      </c>
      <c r="C506" s="446"/>
      <c r="D506" s="454" t="s">
        <v>2351</v>
      </c>
      <c r="E506" s="447"/>
    </row>
    <row r="507" spans="1:5" s="685" customFormat="1">
      <c r="A507" s="431"/>
      <c r="B507" s="708"/>
      <c r="C507" s="448" t="s">
        <v>47</v>
      </c>
      <c r="D507" s="455"/>
      <c r="E507" s="16"/>
    </row>
    <row r="508" spans="1:5" s="685" customFormat="1">
      <c r="A508" s="431"/>
      <c r="B508" s="708"/>
      <c r="C508" s="448" t="s">
        <v>48</v>
      </c>
      <c r="D508" s="455"/>
      <c r="E508" s="16"/>
    </row>
    <row r="509" spans="1:5" s="685" customFormat="1">
      <c r="A509" s="431"/>
      <c r="B509" s="708"/>
      <c r="C509" s="448" t="s">
        <v>49</v>
      </c>
      <c r="D509" s="455"/>
      <c r="E509" s="16"/>
    </row>
    <row r="510" spans="1:5" s="685" customFormat="1">
      <c r="A510" s="431"/>
      <c r="B510" s="708"/>
      <c r="C510" s="448" t="s">
        <v>50</v>
      </c>
      <c r="D510" s="455"/>
      <c r="E510" s="16"/>
    </row>
    <row r="511" spans="1:5" s="685" customFormat="1">
      <c r="A511" s="431"/>
      <c r="B511" s="708"/>
      <c r="C511" s="448" t="s">
        <v>51</v>
      </c>
      <c r="D511" s="455"/>
      <c r="E511" s="16"/>
    </row>
    <row r="512" spans="1:5" s="685" customFormat="1" ht="27.6">
      <c r="A512" s="431"/>
      <c r="B512" s="708">
        <v>9.4</v>
      </c>
      <c r="C512" s="446"/>
      <c r="D512" s="454" t="s">
        <v>2352</v>
      </c>
      <c r="E512" s="447"/>
    </row>
    <row r="513" spans="1:5" s="685" customFormat="1">
      <c r="A513" s="431"/>
      <c r="B513" s="708"/>
      <c r="C513" s="448" t="s">
        <v>47</v>
      </c>
      <c r="D513" s="455"/>
      <c r="E513" s="16"/>
    </row>
    <row r="514" spans="1:5" s="685" customFormat="1">
      <c r="A514" s="431"/>
      <c r="B514" s="708"/>
      <c r="C514" s="448" t="s">
        <v>48</v>
      </c>
      <c r="D514" s="455"/>
      <c r="E514" s="16"/>
    </row>
    <row r="515" spans="1:5" s="685" customFormat="1">
      <c r="A515" s="431"/>
      <c r="B515" s="708"/>
      <c r="C515" s="448" t="s">
        <v>49</v>
      </c>
      <c r="D515" s="455"/>
      <c r="E515" s="16"/>
    </row>
    <row r="516" spans="1:5" s="685" customFormat="1">
      <c r="A516" s="431"/>
      <c r="B516" s="708"/>
      <c r="C516" s="448" t="s">
        <v>50</v>
      </c>
      <c r="D516" s="455"/>
      <c r="E516" s="16"/>
    </row>
    <row r="517" spans="1:5" s="685" customFormat="1">
      <c r="A517" s="431"/>
      <c r="B517" s="708"/>
      <c r="C517" s="448" t="s">
        <v>51</v>
      </c>
      <c r="D517" s="455"/>
      <c r="E517" s="16"/>
    </row>
    <row r="518" spans="1:5" s="685" customFormat="1">
      <c r="A518" s="431"/>
      <c r="B518" s="708"/>
      <c r="C518" s="449"/>
      <c r="D518" s="456" t="s">
        <v>2353</v>
      </c>
      <c r="E518" s="449"/>
    </row>
    <row r="519" spans="1:5" s="685" customFormat="1" ht="41.4">
      <c r="A519" s="431"/>
      <c r="B519" s="708">
        <v>10.1</v>
      </c>
      <c r="C519" s="446"/>
      <c r="D519" s="454" t="s">
        <v>2354</v>
      </c>
      <c r="E519" s="447"/>
    </row>
    <row r="520" spans="1:5" s="685" customFormat="1">
      <c r="A520" s="431"/>
      <c r="B520" s="708"/>
      <c r="C520" s="448" t="s">
        <v>47</v>
      </c>
      <c r="D520" s="455"/>
      <c r="E520" s="16"/>
    </row>
    <row r="521" spans="1:5" s="685" customFormat="1">
      <c r="A521" s="431"/>
      <c r="B521" s="708"/>
      <c r="C521" s="448" t="s">
        <v>48</v>
      </c>
      <c r="D521" s="455"/>
      <c r="E521" s="16"/>
    </row>
    <row r="522" spans="1:5" s="685" customFormat="1">
      <c r="A522" s="431"/>
      <c r="B522" s="708"/>
      <c r="C522" s="448" t="s">
        <v>49</v>
      </c>
      <c r="D522" s="455"/>
      <c r="E522" s="16"/>
    </row>
    <row r="523" spans="1:5" s="685" customFormat="1">
      <c r="A523" s="431"/>
      <c r="B523" s="708"/>
      <c r="C523" s="448" t="s">
        <v>50</v>
      </c>
      <c r="D523" s="455"/>
      <c r="E523" s="16"/>
    </row>
    <row r="524" spans="1:5" s="685" customFormat="1">
      <c r="A524" s="431"/>
      <c r="B524" s="708"/>
      <c r="C524" s="448" t="s">
        <v>51</v>
      </c>
      <c r="D524" s="455"/>
      <c r="E524" s="16"/>
    </row>
    <row r="525" spans="1:5" s="685" customFormat="1" ht="41.4">
      <c r="A525" s="431"/>
      <c r="B525" s="708">
        <v>10.199999999999999</v>
      </c>
      <c r="C525" s="446"/>
      <c r="D525" s="454" t="s">
        <v>2355</v>
      </c>
      <c r="E525" s="447"/>
    </row>
    <row r="526" spans="1:5" s="685" customFormat="1">
      <c r="A526" s="431"/>
      <c r="B526" s="708"/>
      <c r="C526" s="448" t="s">
        <v>47</v>
      </c>
      <c r="D526" s="455"/>
      <c r="E526" s="16"/>
    </row>
    <row r="527" spans="1:5" s="685" customFormat="1">
      <c r="A527" s="431"/>
      <c r="B527" s="708"/>
      <c r="C527" s="448" t="s">
        <v>48</v>
      </c>
      <c r="D527" s="455"/>
      <c r="E527" s="16"/>
    </row>
    <row r="528" spans="1:5" s="685" customFormat="1">
      <c r="A528" s="431"/>
      <c r="B528" s="708"/>
      <c r="C528" s="448" t="s">
        <v>49</v>
      </c>
      <c r="D528" s="455"/>
      <c r="E528" s="16"/>
    </row>
    <row r="529" spans="1:5" s="685" customFormat="1">
      <c r="A529" s="431"/>
      <c r="B529" s="708"/>
      <c r="C529" s="448" t="s">
        <v>50</v>
      </c>
      <c r="D529" s="455"/>
      <c r="E529" s="16"/>
    </row>
    <row r="530" spans="1:5" s="685" customFormat="1">
      <c r="A530" s="431"/>
      <c r="B530" s="708"/>
      <c r="C530" s="448" t="s">
        <v>51</v>
      </c>
      <c r="D530" s="455"/>
      <c r="E530" s="16"/>
    </row>
    <row r="531" spans="1:5" s="685" customFormat="1">
      <c r="A531" s="431"/>
      <c r="B531" s="708"/>
      <c r="C531" s="449"/>
      <c r="D531" s="456" t="s">
        <v>2356</v>
      </c>
      <c r="E531" s="449"/>
    </row>
    <row r="532" spans="1:5" s="685" customFormat="1" ht="27.6">
      <c r="A532" s="431"/>
      <c r="B532" s="708">
        <v>11.1</v>
      </c>
      <c r="C532" s="446"/>
      <c r="D532" s="454" t="s">
        <v>2357</v>
      </c>
      <c r="E532" s="447"/>
    </row>
    <row r="533" spans="1:5" s="685" customFormat="1">
      <c r="A533" s="431"/>
      <c r="B533" s="708"/>
      <c r="C533" s="448" t="s">
        <v>47</v>
      </c>
      <c r="D533" s="455"/>
      <c r="E533" s="16"/>
    </row>
    <row r="534" spans="1:5" s="685" customFormat="1">
      <c r="A534" s="431"/>
      <c r="B534" s="708"/>
      <c r="C534" s="448" t="s">
        <v>48</v>
      </c>
      <c r="D534" s="455"/>
      <c r="E534" s="16"/>
    </row>
    <row r="535" spans="1:5" s="685" customFormat="1">
      <c r="A535" s="431"/>
      <c r="B535" s="708"/>
      <c r="C535" s="448" t="s">
        <v>49</v>
      </c>
      <c r="D535" s="455"/>
      <c r="E535" s="16"/>
    </row>
    <row r="536" spans="1:5" s="685" customFormat="1">
      <c r="A536" s="431"/>
      <c r="B536" s="708"/>
      <c r="C536" s="448" t="s">
        <v>50</v>
      </c>
      <c r="D536" s="455"/>
      <c r="E536" s="16"/>
    </row>
    <row r="537" spans="1:5" s="685" customFormat="1">
      <c r="A537" s="431"/>
      <c r="B537" s="708"/>
      <c r="C537" s="448" t="s">
        <v>51</v>
      </c>
      <c r="D537" s="455"/>
      <c r="E537" s="16"/>
    </row>
    <row r="538" spans="1:5" s="685" customFormat="1" ht="27.6">
      <c r="A538" s="431"/>
      <c r="B538" s="708" t="s">
        <v>2358</v>
      </c>
      <c r="C538" s="446"/>
      <c r="D538" s="454" t="s">
        <v>2359</v>
      </c>
      <c r="E538" s="447"/>
    </row>
    <row r="539" spans="1:5" s="685" customFormat="1">
      <c r="A539" s="431"/>
      <c r="B539" s="708"/>
      <c r="C539" s="448" t="s">
        <v>47</v>
      </c>
      <c r="D539" s="455"/>
      <c r="E539" s="16"/>
    </row>
    <row r="540" spans="1:5" s="685" customFormat="1">
      <c r="A540" s="431"/>
      <c r="B540" s="708"/>
      <c r="C540" s="448" t="s">
        <v>48</v>
      </c>
      <c r="D540" s="455"/>
      <c r="E540" s="16"/>
    </row>
    <row r="541" spans="1:5" s="685" customFormat="1">
      <c r="A541" s="431"/>
      <c r="B541" s="708"/>
      <c r="C541" s="448" t="s">
        <v>49</v>
      </c>
      <c r="D541" s="455"/>
      <c r="E541" s="16"/>
    </row>
    <row r="542" spans="1:5" s="685" customFormat="1">
      <c r="A542" s="431"/>
      <c r="B542" s="708"/>
      <c r="C542" s="448" t="s">
        <v>50</v>
      </c>
      <c r="D542" s="455"/>
      <c r="E542" s="16"/>
    </row>
    <row r="543" spans="1:5" s="685" customFormat="1">
      <c r="A543" s="431"/>
      <c r="B543" s="708"/>
      <c r="C543" s="448" t="s">
        <v>51</v>
      </c>
      <c r="D543" s="455"/>
      <c r="E543" s="16"/>
    </row>
    <row r="544" spans="1:5" s="685" customFormat="1" ht="27.6">
      <c r="A544" s="431"/>
      <c r="B544" s="708" t="s">
        <v>2360</v>
      </c>
      <c r="C544" s="446"/>
      <c r="D544" s="454" t="s">
        <v>2361</v>
      </c>
      <c r="E544" s="447"/>
    </row>
    <row r="545" spans="1:5" s="685" customFormat="1">
      <c r="A545" s="431"/>
      <c r="B545" s="708"/>
      <c r="C545" s="448" t="s">
        <v>47</v>
      </c>
      <c r="D545" s="455"/>
      <c r="E545" s="16"/>
    </row>
    <row r="546" spans="1:5" s="685" customFormat="1">
      <c r="A546" s="431"/>
      <c r="B546" s="708"/>
      <c r="C546" s="448" t="s">
        <v>48</v>
      </c>
      <c r="D546" s="455"/>
      <c r="E546" s="16"/>
    </row>
    <row r="547" spans="1:5" s="685" customFormat="1">
      <c r="A547" s="431"/>
      <c r="B547" s="708"/>
      <c r="C547" s="448" t="s">
        <v>49</v>
      </c>
      <c r="D547" s="455"/>
      <c r="E547" s="16"/>
    </row>
    <row r="548" spans="1:5" s="685" customFormat="1">
      <c r="A548" s="431"/>
      <c r="B548" s="708"/>
      <c r="C548" s="448" t="s">
        <v>50</v>
      </c>
      <c r="D548" s="455"/>
      <c r="E548" s="16"/>
    </row>
    <row r="549" spans="1:5" s="685" customFormat="1">
      <c r="A549" s="431"/>
      <c r="B549" s="708"/>
      <c r="C549" s="448" t="s">
        <v>51</v>
      </c>
      <c r="D549" s="455"/>
      <c r="E549" s="16"/>
    </row>
    <row r="550" spans="1:5" s="685" customFormat="1" ht="27.6">
      <c r="A550" s="431"/>
      <c r="B550" s="708" t="s">
        <v>2362</v>
      </c>
      <c r="C550" s="446"/>
      <c r="D550" s="454" t="s">
        <v>2363</v>
      </c>
      <c r="E550" s="447"/>
    </row>
    <row r="551" spans="1:5" s="685" customFormat="1">
      <c r="A551" s="431"/>
      <c r="B551" s="708"/>
      <c r="C551" s="448" t="s">
        <v>47</v>
      </c>
      <c r="D551" s="455"/>
      <c r="E551" s="16"/>
    </row>
    <row r="552" spans="1:5" s="685" customFormat="1">
      <c r="A552" s="431"/>
      <c r="B552" s="708"/>
      <c r="C552" s="448" t="s">
        <v>48</v>
      </c>
      <c r="D552" s="455"/>
      <c r="E552" s="16"/>
    </row>
    <row r="553" spans="1:5" s="685" customFormat="1">
      <c r="A553" s="431"/>
      <c r="B553" s="708"/>
      <c r="C553" s="448" t="s">
        <v>49</v>
      </c>
      <c r="D553" s="455"/>
      <c r="E553" s="16"/>
    </row>
    <row r="554" spans="1:5" s="685" customFormat="1">
      <c r="A554" s="431"/>
      <c r="B554" s="708"/>
      <c r="C554" s="448" t="s">
        <v>50</v>
      </c>
      <c r="D554" s="455"/>
      <c r="E554" s="16"/>
    </row>
    <row r="555" spans="1:5" s="685" customFormat="1">
      <c r="A555" s="431"/>
      <c r="B555" s="708"/>
      <c r="C555" s="448" t="s">
        <v>51</v>
      </c>
      <c r="D555" s="455"/>
      <c r="E555" s="16"/>
    </row>
    <row r="556" spans="1:5" s="685" customFormat="1" ht="27.6">
      <c r="A556" s="431"/>
      <c r="B556" s="708" t="s">
        <v>2364</v>
      </c>
      <c r="C556" s="446"/>
      <c r="D556" s="454" t="s">
        <v>2365</v>
      </c>
      <c r="E556" s="447"/>
    </row>
    <row r="557" spans="1:5" s="685" customFormat="1">
      <c r="A557" s="431"/>
      <c r="B557" s="708"/>
      <c r="C557" s="448" t="s">
        <v>47</v>
      </c>
      <c r="D557" s="455"/>
      <c r="E557" s="16"/>
    </row>
    <row r="558" spans="1:5" s="685" customFormat="1">
      <c r="A558" s="431"/>
      <c r="B558" s="708"/>
      <c r="C558" s="448" t="s">
        <v>48</v>
      </c>
      <c r="D558" s="455"/>
      <c r="E558" s="16"/>
    </row>
    <row r="559" spans="1:5" s="685" customFormat="1">
      <c r="A559" s="431"/>
      <c r="B559" s="708"/>
      <c r="C559" s="448" t="s">
        <v>49</v>
      </c>
      <c r="D559" s="455"/>
      <c r="E559" s="16"/>
    </row>
    <row r="560" spans="1:5" s="685" customFormat="1">
      <c r="A560" s="431"/>
      <c r="B560" s="708"/>
      <c r="C560" s="448" t="s">
        <v>50</v>
      </c>
      <c r="D560" s="455"/>
      <c r="E560" s="16"/>
    </row>
    <row r="561" spans="1:5" s="685" customFormat="1">
      <c r="A561" s="431"/>
      <c r="B561" s="708"/>
      <c r="C561" s="448" t="s">
        <v>51</v>
      </c>
      <c r="D561" s="455"/>
      <c r="E561" s="16"/>
    </row>
    <row r="562" spans="1:5" s="685" customFormat="1" ht="27.6">
      <c r="A562" s="431"/>
      <c r="B562" s="708" t="s">
        <v>2366</v>
      </c>
      <c r="C562" s="446"/>
      <c r="D562" s="454" t="s">
        <v>2367</v>
      </c>
      <c r="E562" s="447"/>
    </row>
    <row r="563" spans="1:5" s="685" customFormat="1">
      <c r="A563" s="431"/>
      <c r="B563" s="708"/>
      <c r="C563" s="448" t="s">
        <v>47</v>
      </c>
      <c r="D563" s="455"/>
      <c r="E563" s="16"/>
    </row>
    <row r="564" spans="1:5" s="685" customFormat="1">
      <c r="A564" s="431"/>
      <c r="B564" s="708"/>
      <c r="C564" s="448" t="s">
        <v>48</v>
      </c>
      <c r="D564" s="455"/>
      <c r="E564" s="16"/>
    </row>
    <row r="565" spans="1:5" s="685" customFormat="1">
      <c r="A565" s="431"/>
      <c r="B565" s="708"/>
      <c r="C565" s="448" t="s">
        <v>49</v>
      </c>
      <c r="D565" s="455"/>
      <c r="E565" s="16"/>
    </row>
    <row r="566" spans="1:5" s="685" customFormat="1">
      <c r="A566" s="431"/>
      <c r="B566" s="708"/>
      <c r="C566" s="448" t="s">
        <v>50</v>
      </c>
      <c r="D566" s="455"/>
      <c r="E566" s="16"/>
    </row>
    <row r="567" spans="1:5" s="685" customFormat="1">
      <c r="A567" s="431"/>
      <c r="B567" s="708"/>
      <c r="C567" s="448" t="s">
        <v>51</v>
      </c>
      <c r="D567" s="455"/>
      <c r="E567" s="16"/>
    </row>
    <row r="568" spans="1:5" s="685" customFormat="1" ht="27.6">
      <c r="A568" s="431"/>
      <c r="B568" s="708">
        <v>11.3</v>
      </c>
      <c r="C568" s="446"/>
      <c r="D568" s="454" t="s">
        <v>2368</v>
      </c>
      <c r="E568" s="447"/>
    </row>
    <row r="569" spans="1:5" s="685" customFormat="1">
      <c r="A569" s="431"/>
      <c r="B569" s="708"/>
      <c r="C569" s="448" t="s">
        <v>47</v>
      </c>
      <c r="D569" s="455"/>
      <c r="E569" s="16"/>
    </row>
    <row r="570" spans="1:5" s="685" customFormat="1">
      <c r="A570" s="431"/>
      <c r="B570" s="708"/>
      <c r="C570" s="448" t="s">
        <v>48</v>
      </c>
      <c r="D570" s="455"/>
      <c r="E570" s="16"/>
    </row>
    <row r="571" spans="1:5" s="685" customFormat="1">
      <c r="A571" s="431"/>
      <c r="B571" s="708"/>
      <c r="C571" s="448" t="s">
        <v>49</v>
      </c>
      <c r="D571" s="455"/>
      <c r="E571" s="16"/>
    </row>
    <row r="572" spans="1:5" s="685" customFormat="1">
      <c r="A572" s="431"/>
      <c r="B572" s="708"/>
      <c r="C572" s="448" t="s">
        <v>50</v>
      </c>
      <c r="D572" s="455"/>
      <c r="E572" s="16"/>
    </row>
    <row r="573" spans="1:5" s="685" customFormat="1">
      <c r="A573" s="431"/>
      <c r="B573" s="708"/>
      <c r="C573" s="448" t="s">
        <v>51</v>
      </c>
      <c r="D573" s="455"/>
      <c r="E573" s="16"/>
    </row>
    <row r="574" spans="1:5" s="685" customFormat="1" ht="30.6" customHeight="1">
      <c r="A574" s="431"/>
      <c r="B574" s="708"/>
      <c r="C574" s="744"/>
      <c r="D574" s="744" t="s">
        <v>2369</v>
      </c>
      <c r="E574" s="744"/>
    </row>
    <row r="575" spans="1:5" s="685" customFormat="1" ht="80.099999999999994" customHeight="1">
      <c r="A575" s="431"/>
      <c r="B575" s="708"/>
      <c r="C575" s="446"/>
      <c r="D575" s="454" t="s">
        <v>2370</v>
      </c>
      <c r="E575" s="447"/>
    </row>
    <row r="576" spans="1:5" s="685" customFormat="1">
      <c r="A576" s="431"/>
      <c r="B576" s="708"/>
      <c r="C576" s="448" t="s">
        <v>47</v>
      </c>
      <c r="D576" s="455"/>
      <c r="E576" s="16"/>
    </row>
    <row r="577" spans="1:5" s="685" customFormat="1">
      <c r="A577" s="431"/>
      <c r="B577" s="708"/>
      <c r="C577" s="448" t="s">
        <v>48</v>
      </c>
      <c r="D577" s="455"/>
      <c r="E577" s="16"/>
    </row>
    <row r="578" spans="1:5" s="685" customFormat="1">
      <c r="A578" s="431"/>
      <c r="B578" s="708"/>
      <c r="C578" s="448" t="s">
        <v>49</v>
      </c>
      <c r="D578" s="455"/>
      <c r="E578" s="16"/>
    </row>
    <row r="579" spans="1:5" s="685" customFormat="1">
      <c r="A579" s="431"/>
      <c r="B579" s="708"/>
      <c r="C579" s="448" t="s">
        <v>50</v>
      </c>
      <c r="D579" s="455"/>
      <c r="E579" s="16"/>
    </row>
    <row r="580" spans="1:5" s="685" customFormat="1">
      <c r="A580" s="431"/>
      <c r="B580" s="708"/>
      <c r="C580" s="448" t="s">
        <v>51</v>
      </c>
      <c r="D580" s="455"/>
      <c r="E580" s="16"/>
    </row>
    <row r="581" spans="1:5" s="685" customFormat="1" ht="41.4">
      <c r="A581" s="431"/>
      <c r="B581" s="708">
        <v>12.2</v>
      </c>
      <c r="C581" s="446"/>
      <c r="D581" s="454" t="s">
        <v>2371</v>
      </c>
      <c r="E581" s="447"/>
    </row>
    <row r="582" spans="1:5" s="685" customFormat="1">
      <c r="A582" s="431"/>
      <c r="B582" s="708"/>
      <c r="C582" s="448" t="s">
        <v>47</v>
      </c>
      <c r="D582" s="455"/>
      <c r="E582" s="16"/>
    </row>
    <row r="583" spans="1:5" s="685" customFormat="1">
      <c r="A583" s="431"/>
      <c r="B583" s="708"/>
      <c r="C583" s="448" t="s">
        <v>48</v>
      </c>
      <c r="D583" s="455"/>
      <c r="E583" s="16"/>
    </row>
    <row r="584" spans="1:5" s="685" customFormat="1">
      <c r="A584" s="431"/>
      <c r="B584" s="708"/>
      <c r="C584" s="448" t="s">
        <v>49</v>
      </c>
      <c r="D584" s="455"/>
      <c r="E584" s="16"/>
    </row>
    <row r="585" spans="1:5" s="685" customFormat="1">
      <c r="A585" s="431"/>
      <c r="B585" s="708"/>
      <c r="C585" s="448" t="s">
        <v>50</v>
      </c>
      <c r="D585" s="455"/>
      <c r="E585" s="16"/>
    </row>
    <row r="586" spans="1:5" s="685" customFormat="1">
      <c r="A586" s="431"/>
      <c r="B586" s="708"/>
      <c r="C586" s="448" t="s">
        <v>51</v>
      </c>
      <c r="D586" s="455"/>
      <c r="E586" s="16"/>
    </row>
    <row r="587" spans="1:5" s="685" customFormat="1" ht="81.599999999999994" customHeight="1">
      <c r="A587" s="431"/>
      <c r="B587" s="708">
        <v>12.3</v>
      </c>
      <c r="C587" s="446"/>
      <c r="D587" s="454" t="s">
        <v>2372</v>
      </c>
      <c r="E587" s="447"/>
    </row>
    <row r="588" spans="1:5" s="685" customFormat="1">
      <c r="A588" s="431"/>
      <c r="B588" s="708"/>
      <c r="C588" s="448" t="s">
        <v>47</v>
      </c>
      <c r="D588" s="455"/>
      <c r="E588" s="16"/>
    </row>
    <row r="589" spans="1:5" s="685" customFormat="1">
      <c r="A589" s="431"/>
      <c r="B589" s="708"/>
      <c r="C589" s="448" t="s">
        <v>48</v>
      </c>
      <c r="D589" s="455"/>
      <c r="E589" s="16"/>
    </row>
    <row r="590" spans="1:5" s="685" customFormat="1">
      <c r="A590" s="431"/>
      <c r="B590" s="708"/>
      <c r="C590" s="448" t="s">
        <v>49</v>
      </c>
      <c r="D590" s="455"/>
      <c r="E590" s="16"/>
    </row>
    <row r="591" spans="1:5" s="685" customFormat="1">
      <c r="A591" s="431"/>
      <c r="B591" s="708"/>
      <c r="C591" s="448" t="s">
        <v>50</v>
      </c>
      <c r="D591" s="455"/>
      <c r="E591" s="16"/>
    </row>
    <row r="592" spans="1:5" s="685" customFormat="1">
      <c r="A592" s="431"/>
      <c r="B592" s="708"/>
      <c r="C592" s="448" t="s">
        <v>51</v>
      </c>
      <c r="D592" s="455"/>
      <c r="E592" s="16"/>
    </row>
    <row r="593" spans="1:5" s="685" customFormat="1" ht="41.4">
      <c r="A593" s="431"/>
      <c r="B593" s="708">
        <v>12.4</v>
      </c>
      <c r="C593" s="446"/>
      <c r="D593" s="454" t="s">
        <v>2373</v>
      </c>
      <c r="E593" s="447"/>
    </row>
    <row r="594" spans="1:5" s="685" customFormat="1">
      <c r="A594" s="431"/>
      <c r="B594" s="708"/>
      <c r="C594" s="448" t="s">
        <v>47</v>
      </c>
      <c r="D594" s="455"/>
      <c r="E594" s="16"/>
    </row>
    <row r="595" spans="1:5" s="685" customFormat="1">
      <c r="A595" s="431"/>
      <c r="B595" s="708"/>
      <c r="C595" s="448" t="s">
        <v>48</v>
      </c>
      <c r="D595" s="455"/>
      <c r="E595" s="16"/>
    </row>
    <row r="596" spans="1:5" s="685" customFormat="1">
      <c r="A596" s="431"/>
      <c r="B596" s="708"/>
      <c r="C596" s="448" t="s">
        <v>49</v>
      </c>
      <c r="D596" s="455"/>
      <c r="E596" s="16"/>
    </row>
    <row r="597" spans="1:5" s="685" customFormat="1">
      <c r="A597" s="431"/>
      <c r="B597" s="708"/>
      <c r="C597" s="448" t="s">
        <v>50</v>
      </c>
      <c r="D597" s="455"/>
      <c r="E597" s="16"/>
    </row>
    <row r="598" spans="1:5" s="685" customFormat="1">
      <c r="A598" s="431"/>
      <c r="B598" s="708"/>
      <c r="C598" s="448" t="s">
        <v>51</v>
      </c>
      <c r="D598" s="455"/>
      <c r="E598" s="16"/>
    </row>
    <row r="599" spans="1:5" s="685" customFormat="1">
      <c r="A599" s="431"/>
      <c r="B599" s="708"/>
      <c r="C599" s="449"/>
      <c r="D599" s="456" t="s">
        <v>2374</v>
      </c>
      <c r="E599" s="449"/>
    </row>
    <row r="600" spans="1:5" s="685" customFormat="1" ht="96.6">
      <c r="A600" s="431"/>
      <c r="B600" s="708" t="s">
        <v>2375</v>
      </c>
      <c r="C600" s="446"/>
      <c r="D600" s="454" t="s">
        <v>2376</v>
      </c>
      <c r="E600" s="447"/>
    </row>
    <row r="601" spans="1:5" s="685" customFormat="1">
      <c r="A601" s="431"/>
      <c r="B601" s="708"/>
      <c r="C601" s="448" t="s">
        <v>47</v>
      </c>
      <c r="D601" s="455"/>
      <c r="E601" s="16"/>
    </row>
    <row r="602" spans="1:5" s="685" customFormat="1">
      <c r="A602" s="431"/>
      <c r="B602" s="708"/>
      <c r="C602" s="448" t="s">
        <v>48</v>
      </c>
      <c r="D602" s="455"/>
      <c r="E602" s="16"/>
    </row>
    <row r="603" spans="1:5" s="685" customFormat="1">
      <c r="A603" s="431"/>
      <c r="B603" s="708"/>
      <c r="C603" s="448" t="s">
        <v>49</v>
      </c>
      <c r="D603" s="455"/>
      <c r="E603" s="16"/>
    </row>
    <row r="604" spans="1:5" s="685" customFormat="1">
      <c r="A604" s="431"/>
      <c r="B604" s="708"/>
      <c r="C604" s="448" t="s">
        <v>50</v>
      </c>
      <c r="D604" s="455"/>
      <c r="E604" s="16"/>
    </row>
    <row r="605" spans="1:5" s="685" customFormat="1">
      <c r="A605" s="431"/>
      <c r="B605" s="708"/>
      <c r="C605" s="448" t="s">
        <v>51</v>
      </c>
      <c r="D605" s="455"/>
      <c r="E605" s="16"/>
    </row>
    <row r="606" spans="1:5" s="685" customFormat="1" ht="69">
      <c r="A606" s="431"/>
      <c r="B606" s="708">
        <v>13.2</v>
      </c>
      <c r="C606" s="446"/>
      <c r="D606" s="454" t="s">
        <v>2377</v>
      </c>
      <c r="E606" s="447"/>
    </row>
    <row r="607" spans="1:5" s="685" customFormat="1">
      <c r="A607" s="431"/>
      <c r="B607" s="708"/>
      <c r="C607" s="448" t="s">
        <v>47</v>
      </c>
      <c r="D607" s="455"/>
      <c r="E607" s="16"/>
    </row>
    <row r="608" spans="1:5" s="685" customFormat="1">
      <c r="A608" s="431"/>
      <c r="B608" s="708"/>
      <c r="C608" s="448" t="s">
        <v>48</v>
      </c>
      <c r="D608" s="455"/>
      <c r="E608" s="16"/>
    </row>
    <row r="609" spans="1:5" s="685" customFormat="1">
      <c r="A609" s="431"/>
      <c r="B609" s="708"/>
      <c r="C609" s="448" t="s">
        <v>49</v>
      </c>
      <c r="D609" s="455"/>
      <c r="E609" s="16"/>
    </row>
    <row r="610" spans="1:5" s="685" customFormat="1">
      <c r="A610" s="431"/>
      <c r="B610" s="708"/>
      <c r="C610" s="448" t="s">
        <v>50</v>
      </c>
      <c r="D610" s="455"/>
      <c r="E610" s="16"/>
    </row>
    <row r="611" spans="1:5" s="685" customFormat="1">
      <c r="A611" s="431"/>
      <c r="B611" s="708"/>
      <c r="C611" s="448" t="s">
        <v>51</v>
      </c>
      <c r="D611" s="455"/>
      <c r="E611" s="16"/>
    </row>
    <row r="612" spans="1:5" s="685" customFormat="1">
      <c r="A612" s="431"/>
      <c r="B612" s="708"/>
      <c r="C612" s="449"/>
      <c r="D612" s="456" t="s">
        <v>2378</v>
      </c>
      <c r="E612" s="449"/>
    </row>
    <row r="613" spans="1:5" s="685" customFormat="1" ht="27.6">
      <c r="A613" s="431"/>
      <c r="B613" s="708"/>
      <c r="C613" s="449"/>
      <c r="D613" s="456" t="s">
        <v>2379</v>
      </c>
      <c r="E613" s="449"/>
    </row>
    <row r="614" spans="1:5" s="685" customFormat="1" ht="27.6">
      <c r="A614" s="431"/>
      <c r="B614" s="708">
        <v>14.1</v>
      </c>
      <c r="C614" s="446"/>
      <c r="D614" s="454" t="s">
        <v>2380</v>
      </c>
      <c r="E614" s="447"/>
    </row>
    <row r="615" spans="1:5" s="685" customFormat="1">
      <c r="A615" s="431"/>
      <c r="B615" s="708"/>
      <c r="C615" s="448" t="s">
        <v>47</v>
      </c>
      <c r="D615" s="455"/>
      <c r="E615" s="16"/>
    </row>
    <row r="616" spans="1:5" s="685" customFormat="1">
      <c r="A616" s="431"/>
      <c r="B616" s="708"/>
      <c r="C616" s="448" t="s">
        <v>48</v>
      </c>
      <c r="D616" s="455"/>
      <c r="E616" s="16"/>
    </row>
    <row r="617" spans="1:5" s="685" customFormat="1">
      <c r="A617" s="431"/>
      <c r="B617" s="708"/>
      <c r="C617" s="448" t="s">
        <v>49</v>
      </c>
      <c r="D617" s="455"/>
      <c r="E617" s="16"/>
    </row>
    <row r="618" spans="1:5" s="685" customFormat="1">
      <c r="A618" s="431"/>
      <c r="B618" s="708"/>
      <c r="C618" s="448" t="s">
        <v>50</v>
      </c>
      <c r="D618" s="455"/>
      <c r="E618" s="16"/>
    </row>
    <row r="619" spans="1:5" s="685" customFormat="1">
      <c r="A619" s="431"/>
      <c r="B619" s="708"/>
      <c r="C619" s="448" t="s">
        <v>51</v>
      </c>
      <c r="D619" s="455"/>
      <c r="E619" s="16"/>
    </row>
    <row r="620" spans="1:5" s="685" customFormat="1" ht="69">
      <c r="A620" s="431"/>
      <c r="B620" s="708">
        <v>14.2</v>
      </c>
      <c r="C620" s="446"/>
      <c r="D620" s="454" t="s">
        <v>2381</v>
      </c>
      <c r="E620" s="447"/>
    </row>
    <row r="621" spans="1:5" s="685" customFormat="1">
      <c r="A621" s="431"/>
      <c r="B621" s="708"/>
      <c r="C621" s="448" t="s">
        <v>47</v>
      </c>
      <c r="D621" s="455"/>
      <c r="E621" s="16"/>
    </row>
    <row r="622" spans="1:5" s="685" customFormat="1">
      <c r="A622" s="431"/>
      <c r="B622" s="708"/>
      <c r="C622" s="448" t="s">
        <v>48</v>
      </c>
      <c r="D622" s="455"/>
      <c r="E622" s="16"/>
    </row>
    <row r="623" spans="1:5" s="685" customFormat="1">
      <c r="A623" s="431"/>
      <c r="B623" s="708"/>
      <c r="C623" s="448" t="s">
        <v>49</v>
      </c>
      <c r="D623" s="455"/>
      <c r="E623" s="16"/>
    </row>
    <row r="624" spans="1:5" s="685" customFormat="1">
      <c r="A624" s="431"/>
      <c r="B624" s="708"/>
      <c r="C624" s="448" t="s">
        <v>50</v>
      </c>
      <c r="D624" s="455"/>
      <c r="E624" s="16"/>
    </row>
    <row r="625" spans="1:5" s="685" customFormat="1">
      <c r="A625" s="431"/>
      <c r="B625" s="708"/>
      <c r="C625" s="448" t="s">
        <v>51</v>
      </c>
      <c r="D625" s="455"/>
      <c r="E625" s="16"/>
    </row>
    <row r="626" spans="1:5" s="685" customFormat="1" ht="27.6">
      <c r="A626" s="431"/>
      <c r="B626" s="708">
        <v>14.3</v>
      </c>
      <c r="C626" s="446"/>
      <c r="D626" s="454" t="s">
        <v>2382</v>
      </c>
      <c r="E626" s="447"/>
    </row>
    <row r="627" spans="1:5" s="685" customFormat="1">
      <c r="A627" s="431"/>
      <c r="B627" s="708"/>
      <c r="C627" s="448" t="s">
        <v>47</v>
      </c>
      <c r="D627" s="455"/>
      <c r="E627" s="16"/>
    </row>
    <row r="628" spans="1:5" s="685" customFormat="1">
      <c r="A628" s="431"/>
      <c r="B628" s="708"/>
      <c r="C628" s="448" t="s">
        <v>48</v>
      </c>
      <c r="D628" s="455"/>
      <c r="E628" s="16"/>
    </row>
    <row r="629" spans="1:5" s="685" customFormat="1">
      <c r="A629" s="431"/>
      <c r="B629" s="708"/>
      <c r="C629" s="448" t="s">
        <v>49</v>
      </c>
      <c r="D629" s="455"/>
      <c r="E629" s="16"/>
    </row>
    <row r="630" spans="1:5" s="685" customFormat="1">
      <c r="A630" s="431"/>
      <c r="B630" s="708"/>
      <c r="C630" s="448" t="s">
        <v>50</v>
      </c>
      <c r="D630" s="455"/>
      <c r="E630" s="16"/>
    </row>
    <row r="631" spans="1:5" s="685" customFormat="1">
      <c r="A631" s="431"/>
      <c r="B631" s="708"/>
      <c r="C631" s="448" t="s">
        <v>51</v>
      </c>
      <c r="D631" s="455"/>
      <c r="E631" s="16"/>
    </row>
    <row r="632" spans="1:5" s="685" customFormat="1" ht="27.6">
      <c r="A632" s="431"/>
      <c r="B632" s="708" t="s">
        <v>2383</v>
      </c>
      <c r="C632" s="446"/>
      <c r="D632" s="454" t="s">
        <v>2384</v>
      </c>
      <c r="E632" s="447"/>
    </row>
    <row r="633" spans="1:5" s="685" customFormat="1">
      <c r="A633" s="431"/>
      <c r="B633" s="708"/>
      <c r="C633" s="448" t="s">
        <v>47</v>
      </c>
      <c r="D633" s="455"/>
      <c r="E633" s="16"/>
    </row>
    <row r="634" spans="1:5" s="685" customFormat="1">
      <c r="A634" s="431"/>
      <c r="B634" s="708"/>
      <c r="C634" s="448" t="s">
        <v>48</v>
      </c>
      <c r="D634" s="455"/>
      <c r="E634" s="16"/>
    </row>
    <row r="635" spans="1:5" s="685" customFormat="1">
      <c r="A635" s="431"/>
      <c r="B635" s="708"/>
      <c r="C635" s="448" t="s">
        <v>49</v>
      </c>
      <c r="D635" s="455"/>
      <c r="E635" s="16"/>
    </row>
    <row r="636" spans="1:5" s="685" customFormat="1">
      <c r="A636" s="431"/>
      <c r="B636" s="708"/>
      <c r="C636" s="448" t="s">
        <v>50</v>
      </c>
      <c r="D636" s="455"/>
      <c r="E636" s="16"/>
    </row>
    <row r="637" spans="1:5" s="685" customFormat="1">
      <c r="A637" s="431"/>
      <c r="B637" s="708"/>
      <c r="C637" s="448" t="s">
        <v>51</v>
      </c>
      <c r="D637" s="455"/>
      <c r="E637" s="16"/>
    </row>
    <row r="638" spans="1:5" s="685" customFormat="1" ht="27.6">
      <c r="A638" s="431"/>
      <c r="B638" s="708" t="s">
        <v>2385</v>
      </c>
      <c r="C638" s="446"/>
      <c r="D638" s="454" t="s">
        <v>2386</v>
      </c>
      <c r="E638" s="447"/>
    </row>
    <row r="639" spans="1:5" s="685" customFormat="1">
      <c r="A639" s="431"/>
      <c r="B639" s="708"/>
      <c r="C639" s="448" t="s">
        <v>47</v>
      </c>
      <c r="D639" s="455"/>
      <c r="E639" s="16"/>
    </row>
    <row r="640" spans="1:5" s="685" customFormat="1">
      <c r="A640" s="431"/>
      <c r="B640" s="708"/>
      <c r="C640" s="448" t="s">
        <v>48</v>
      </c>
      <c r="D640" s="455"/>
      <c r="E640" s="16"/>
    </row>
    <row r="641" spans="1:5" s="685" customFormat="1">
      <c r="A641" s="431"/>
      <c r="B641" s="708"/>
      <c r="C641" s="448" t="s">
        <v>49</v>
      </c>
      <c r="D641" s="455"/>
      <c r="E641" s="16"/>
    </row>
    <row r="642" spans="1:5" s="685" customFormat="1">
      <c r="A642" s="431"/>
      <c r="B642" s="708"/>
      <c r="C642" s="448" t="s">
        <v>50</v>
      </c>
      <c r="D642" s="455"/>
      <c r="E642" s="16"/>
    </row>
    <row r="643" spans="1:5" s="685" customFormat="1">
      <c r="A643" s="431"/>
      <c r="B643" s="708"/>
      <c r="C643" s="448" t="s">
        <v>51</v>
      </c>
      <c r="D643" s="455"/>
      <c r="E643" s="16"/>
    </row>
    <row r="644" spans="1:5" s="685" customFormat="1" ht="27.6">
      <c r="A644" s="431"/>
      <c r="B644" s="708">
        <v>14.4</v>
      </c>
      <c r="C644" s="446"/>
      <c r="D644" s="454" t="s">
        <v>2387</v>
      </c>
      <c r="E644" s="447"/>
    </row>
    <row r="645" spans="1:5" s="685" customFormat="1">
      <c r="A645" s="431"/>
      <c r="B645" s="708"/>
      <c r="C645" s="448" t="s">
        <v>47</v>
      </c>
      <c r="D645" s="455"/>
      <c r="E645" s="16"/>
    </row>
    <row r="646" spans="1:5" s="685" customFormat="1">
      <c r="A646" s="431"/>
      <c r="B646" s="708"/>
      <c r="C646" s="448" t="s">
        <v>48</v>
      </c>
      <c r="D646" s="455"/>
      <c r="E646" s="16"/>
    </row>
    <row r="647" spans="1:5" s="685" customFormat="1">
      <c r="A647" s="431"/>
      <c r="B647" s="708"/>
      <c r="C647" s="448" t="s">
        <v>49</v>
      </c>
      <c r="D647" s="455"/>
      <c r="E647" s="16"/>
    </row>
    <row r="648" spans="1:5" s="685" customFormat="1">
      <c r="A648" s="431"/>
      <c r="B648" s="708"/>
      <c r="C648" s="448" t="s">
        <v>50</v>
      </c>
      <c r="D648" s="455"/>
      <c r="E648" s="16"/>
    </row>
    <row r="649" spans="1:5" s="685" customFormat="1">
      <c r="A649" s="431"/>
      <c r="B649" s="708"/>
      <c r="C649" s="448" t="s">
        <v>51</v>
      </c>
      <c r="D649" s="455"/>
      <c r="E649" s="16"/>
    </row>
    <row r="650" spans="1:5" s="685" customFormat="1">
      <c r="A650" s="431"/>
      <c r="B650" s="708">
        <v>14.5</v>
      </c>
      <c r="C650" s="446"/>
      <c r="D650" s="454" t="s">
        <v>2388</v>
      </c>
      <c r="E650" s="447"/>
    </row>
    <row r="651" spans="1:5" s="685" customFormat="1">
      <c r="A651" s="431"/>
      <c r="B651" s="708"/>
      <c r="C651" s="448" t="s">
        <v>47</v>
      </c>
      <c r="D651" s="455"/>
      <c r="E651" s="16"/>
    </row>
    <row r="652" spans="1:5" s="685" customFormat="1">
      <c r="A652" s="431"/>
      <c r="B652" s="708"/>
      <c r="C652" s="448" t="s">
        <v>48</v>
      </c>
      <c r="D652" s="455"/>
      <c r="E652" s="16"/>
    </row>
    <row r="653" spans="1:5" s="685" customFormat="1">
      <c r="A653" s="431"/>
      <c r="B653" s="708"/>
      <c r="C653" s="448" t="s">
        <v>49</v>
      </c>
      <c r="D653" s="455"/>
      <c r="E653" s="16"/>
    </row>
    <row r="654" spans="1:5" s="685" customFormat="1">
      <c r="A654" s="431"/>
      <c r="B654" s="708"/>
      <c r="C654" s="448" t="s">
        <v>50</v>
      </c>
      <c r="D654" s="455"/>
      <c r="E654" s="16"/>
    </row>
    <row r="655" spans="1:5" s="685" customFormat="1">
      <c r="A655" s="431"/>
      <c r="B655" s="708"/>
      <c r="C655" s="448" t="s">
        <v>51</v>
      </c>
      <c r="D655" s="455"/>
      <c r="E655" s="16"/>
    </row>
    <row r="656" spans="1:5" s="685" customFormat="1" ht="41.4">
      <c r="A656" s="431"/>
      <c r="B656" s="708">
        <v>14.6</v>
      </c>
      <c r="C656" s="446"/>
      <c r="D656" s="454" t="s">
        <v>2389</v>
      </c>
      <c r="E656" s="447"/>
    </row>
    <row r="657" spans="1:5" s="685" customFormat="1">
      <c r="A657" s="431"/>
      <c r="B657" s="708"/>
      <c r="C657" s="448" t="s">
        <v>47</v>
      </c>
      <c r="D657" s="455"/>
      <c r="E657" s="16"/>
    </row>
    <row r="658" spans="1:5" s="685" customFormat="1">
      <c r="A658" s="431"/>
      <c r="B658" s="708"/>
      <c r="C658" s="448" t="s">
        <v>48</v>
      </c>
      <c r="D658" s="455"/>
      <c r="E658" s="16"/>
    </row>
    <row r="659" spans="1:5" s="685" customFormat="1">
      <c r="A659" s="431"/>
      <c r="B659" s="708"/>
      <c r="C659" s="448" t="s">
        <v>49</v>
      </c>
      <c r="D659" s="455"/>
      <c r="E659" s="16"/>
    </row>
    <row r="660" spans="1:5" s="685" customFormat="1">
      <c r="A660" s="431"/>
      <c r="B660" s="708"/>
      <c r="C660" s="448" t="s">
        <v>50</v>
      </c>
      <c r="D660" s="455"/>
      <c r="E660" s="16"/>
    </row>
    <row r="661" spans="1:5" s="685" customFormat="1">
      <c r="A661" s="431"/>
      <c r="B661" s="708"/>
      <c r="C661" s="448" t="s">
        <v>51</v>
      </c>
      <c r="D661" s="455"/>
      <c r="E661" s="16"/>
    </row>
    <row r="662" spans="1:5" s="685" customFormat="1" ht="35.1" customHeight="1">
      <c r="A662" s="431"/>
      <c r="B662" s="708"/>
      <c r="C662" s="449"/>
      <c r="D662" s="456" t="s">
        <v>2390</v>
      </c>
      <c r="E662" s="449"/>
    </row>
    <row r="663" spans="1:5" s="685" customFormat="1" ht="41.4">
      <c r="A663" s="431"/>
      <c r="B663" s="708">
        <v>14.7</v>
      </c>
      <c r="C663" s="446"/>
      <c r="D663" s="454" t="s">
        <v>2391</v>
      </c>
      <c r="E663" s="447"/>
    </row>
    <row r="664" spans="1:5" s="685" customFormat="1">
      <c r="A664" s="431"/>
      <c r="B664" s="708"/>
      <c r="C664" s="448" t="s">
        <v>47</v>
      </c>
      <c r="D664" s="455"/>
      <c r="E664" s="16"/>
    </row>
    <row r="665" spans="1:5" s="685" customFormat="1">
      <c r="A665" s="431"/>
      <c r="B665" s="708"/>
      <c r="C665" s="448" t="s">
        <v>48</v>
      </c>
      <c r="D665" s="455"/>
      <c r="E665" s="16"/>
    </row>
    <row r="666" spans="1:5" s="685" customFormat="1">
      <c r="A666" s="431"/>
      <c r="B666" s="708"/>
      <c r="C666" s="448" t="s">
        <v>49</v>
      </c>
      <c r="D666" s="455"/>
      <c r="E666" s="16"/>
    </row>
    <row r="667" spans="1:5" s="685" customFormat="1">
      <c r="A667" s="431"/>
      <c r="B667" s="708"/>
      <c r="C667" s="448" t="s">
        <v>50</v>
      </c>
      <c r="D667" s="455"/>
      <c r="E667" s="16"/>
    </row>
    <row r="668" spans="1:5" s="685" customFormat="1">
      <c r="A668" s="431"/>
      <c r="B668" s="708"/>
      <c r="C668" s="448" t="s">
        <v>51</v>
      </c>
      <c r="D668" s="455"/>
      <c r="E668" s="16"/>
    </row>
    <row r="669" spans="1:5" s="685" customFormat="1" ht="27.6">
      <c r="A669" s="431"/>
      <c r="B669" s="708">
        <v>14.8</v>
      </c>
      <c r="C669" s="446"/>
      <c r="D669" s="454" t="s">
        <v>2392</v>
      </c>
      <c r="E669" s="447"/>
    </row>
    <row r="670" spans="1:5" s="685" customFormat="1">
      <c r="A670" s="431"/>
      <c r="B670" s="708"/>
      <c r="C670" s="448" t="s">
        <v>47</v>
      </c>
      <c r="D670" s="455"/>
      <c r="E670" s="16"/>
    </row>
    <row r="671" spans="1:5" s="685" customFormat="1">
      <c r="A671" s="431"/>
      <c r="B671" s="708"/>
      <c r="C671" s="448" t="s">
        <v>48</v>
      </c>
      <c r="D671" s="455"/>
      <c r="E671" s="16"/>
    </row>
    <row r="672" spans="1:5" s="685" customFormat="1">
      <c r="A672" s="431"/>
      <c r="B672" s="708"/>
      <c r="C672" s="448" t="s">
        <v>49</v>
      </c>
      <c r="D672" s="455"/>
      <c r="E672" s="16"/>
    </row>
    <row r="673" spans="1:5" s="685" customFormat="1">
      <c r="A673" s="431"/>
      <c r="B673" s="708"/>
      <c r="C673" s="448" t="s">
        <v>50</v>
      </c>
      <c r="D673" s="455"/>
      <c r="E673" s="16"/>
    </row>
    <row r="674" spans="1:5" s="685" customFormat="1">
      <c r="A674" s="431"/>
      <c r="B674" s="708"/>
      <c r="C674" s="448" t="s">
        <v>51</v>
      </c>
      <c r="D674" s="455"/>
      <c r="E674" s="16"/>
    </row>
    <row r="675" spans="1:5" s="685" customFormat="1">
      <c r="A675" s="431"/>
      <c r="B675" s="708">
        <v>14.1</v>
      </c>
      <c r="C675" s="446"/>
      <c r="D675" s="454" t="s">
        <v>2393</v>
      </c>
      <c r="E675" s="447"/>
    </row>
    <row r="676" spans="1:5" s="685" customFormat="1">
      <c r="A676" s="431"/>
      <c r="B676" s="708"/>
      <c r="C676" s="448" t="s">
        <v>47</v>
      </c>
      <c r="D676" s="455"/>
      <c r="E676" s="16"/>
    </row>
    <row r="677" spans="1:5" s="685" customFormat="1">
      <c r="A677" s="431"/>
      <c r="B677" s="708"/>
      <c r="C677" s="448" t="s">
        <v>48</v>
      </c>
      <c r="D677" s="455"/>
      <c r="E677" s="16"/>
    </row>
    <row r="678" spans="1:5" s="685" customFormat="1">
      <c r="A678" s="431"/>
      <c r="B678" s="708"/>
      <c r="C678" s="448" t="s">
        <v>49</v>
      </c>
      <c r="D678" s="455"/>
      <c r="E678" s="16"/>
    </row>
    <row r="679" spans="1:5" s="685" customFormat="1">
      <c r="A679" s="431"/>
      <c r="B679" s="708"/>
      <c r="C679" s="448" t="s">
        <v>50</v>
      </c>
      <c r="D679" s="455"/>
      <c r="E679" s="16"/>
    </row>
    <row r="680" spans="1:5" s="685" customFormat="1">
      <c r="A680" s="431"/>
      <c r="B680" s="708"/>
      <c r="C680" s="448" t="s">
        <v>51</v>
      </c>
      <c r="D680" s="455"/>
      <c r="E680" s="16"/>
    </row>
    <row r="681" spans="1:5" s="685" customFormat="1">
      <c r="A681" s="431"/>
      <c r="B681" s="708">
        <v>15</v>
      </c>
      <c r="C681" s="449"/>
      <c r="D681" s="456" t="s">
        <v>2394</v>
      </c>
      <c r="E681" s="449"/>
    </row>
    <row r="682" spans="1:5" s="685" customFormat="1" ht="41.4">
      <c r="A682" s="431"/>
      <c r="B682" s="708"/>
      <c r="C682" s="449"/>
      <c r="D682" s="702" t="s">
        <v>2395</v>
      </c>
      <c r="E682" s="449"/>
    </row>
    <row r="683" spans="1:5" s="685" customFormat="1" ht="55.2">
      <c r="A683" s="431"/>
      <c r="B683" s="708">
        <v>15.1</v>
      </c>
      <c r="C683" s="446"/>
      <c r="D683" s="701" t="s">
        <v>2396</v>
      </c>
      <c r="E683" s="447"/>
    </row>
    <row r="684" spans="1:5" s="685" customFormat="1">
      <c r="A684" s="431"/>
      <c r="B684" s="708"/>
      <c r="C684" s="448"/>
      <c r="D684" s="455"/>
      <c r="E684" s="16"/>
    </row>
    <row r="685" spans="1:5" s="685" customFormat="1">
      <c r="A685" s="431"/>
      <c r="B685" s="708"/>
      <c r="C685" s="448"/>
      <c r="D685" s="455"/>
      <c r="E685" s="16"/>
    </row>
    <row r="686" spans="1:5" s="685" customFormat="1">
      <c r="A686" s="431"/>
      <c r="B686" s="708"/>
      <c r="C686" s="448"/>
      <c r="D686" s="455"/>
      <c r="E686" s="16"/>
    </row>
    <row r="687" spans="1:5" s="685" customFormat="1">
      <c r="A687" s="431"/>
      <c r="B687" s="708"/>
      <c r="C687" s="448"/>
      <c r="D687" s="455"/>
      <c r="E687" s="16"/>
    </row>
    <row r="688" spans="1:5" s="685" customFormat="1">
      <c r="A688" s="431"/>
      <c r="B688" s="708"/>
      <c r="C688" s="448"/>
      <c r="D688" s="455"/>
      <c r="E688" s="16"/>
    </row>
    <row r="689" spans="1:5" s="685" customFormat="1" ht="27.6">
      <c r="A689" s="431"/>
      <c r="B689" s="708" t="s">
        <v>2397</v>
      </c>
      <c r="C689" s="446"/>
      <c r="D689" s="454" t="s">
        <v>2398</v>
      </c>
      <c r="E689" s="447"/>
    </row>
    <row r="690" spans="1:5" s="685" customFormat="1">
      <c r="A690" s="431"/>
      <c r="B690" s="708"/>
      <c r="C690" s="448"/>
      <c r="D690" s="455"/>
      <c r="E690" s="16"/>
    </row>
    <row r="691" spans="1:5" s="685" customFormat="1">
      <c r="A691" s="431"/>
      <c r="B691" s="708"/>
      <c r="C691" s="448"/>
      <c r="D691" s="455"/>
      <c r="E691" s="16"/>
    </row>
    <row r="692" spans="1:5" s="685" customFormat="1">
      <c r="A692" s="431"/>
      <c r="B692" s="708"/>
      <c r="C692" s="448"/>
      <c r="D692" s="455"/>
      <c r="E692" s="16"/>
    </row>
    <row r="693" spans="1:5" s="685" customFormat="1">
      <c r="A693" s="431"/>
      <c r="B693" s="708"/>
      <c r="C693" s="448"/>
      <c r="D693" s="455"/>
      <c r="E693" s="16"/>
    </row>
    <row r="694" spans="1:5" s="685" customFormat="1">
      <c r="A694" s="431"/>
      <c r="B694" s="708"/>
      <c r="C694" s="448"/>
      <c r="D694" s="455"/>
      <c r="E694" s="16"/>
    </row>
  </sheetData>
  <mergeCells count="3">
    <mergeCell ref="C12:E12"/>
    <mergeCell ref="C91:E91"/>
    <mergeCell ref="C298:E298"/>
  </mergeCells>
  <pageMargins left="0.7" right="0.7" top="0.75" bottom="0.75" header="0.3" footer="0.3"/>
  <pageSetup paperSize="9" orientation="portrait" horizontalDpi="0" verticalDpi="0" r:id="rId1"/>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58C72-0819-41E6-A737-197E3271FE14}">
  <dimension ref="A1:AA354"/>
  <sheetViews>
    <sheetView topLeftCell="A4" zoomScale="80" zoomScaleNormal="80" workbookViewId="0">
      <selection activeCell="Q13" sqref="Q13"/>
    </sheetView>
  </sheetViews>
  <sheetFormatPr defaultColWidth="9" defaultRowHeight="13.8"/>
  <cols>
    <col min="1" max="1" width="8" style="520" customWidth="1"/>
    <col min="2" max="2" width="7.109375" style="520" customWidth="1"/>
    <col min="3" max="3" width="28.109375" style="520" customWidth="1"/>
    <col min="4" max="4" width="36.6640625" style="520" customWidth="1"/>
    <col min="5" max="5" width="9.6640625" style="520" customWidth="1"/>
    <col min="6" max="6" width="30.6640625" style="520" customWidth="1"/>
    <col min="7" max="7" width="12.33203125" style="520" customWidth="1"/>
    <col min="8" max="8" width="29.33203125" style="520" customWidth="1"/>
    <col min="9" max="9" width="7.109375" style="520" customWidth="1"/>
    <col min="10" max="10" width="12.88671875" style="520" customWidth="1"/>
    <col min="11" max="11" width="3" style="520" customWidth="1"/>
    <col min="12" max="26" width="9" style="431"/>
    <col min="27" max="27" width="0" style="431" hidden="1" customWidth="1"/>
    <col min="28" max="16384" width="9" style="431"/>
  </cols>
  <sheetData>
    <row r="1" spans="1:13" s="28" customFormat="1" ht="21" hidden="1" customHeight="1">
      <c r="A1" s="1156" t="s">
        <v>247</v>
      </c>
      <c r="B1" s="1156"/>
      <c r="C1" s="1156"/>
      <c r="D1" s="1156"/>
      <c r="E1" s="128"/>
      <c r="F1" s="128"/>
      <c r="G1" s="128"/>
      <c r="H1" s="128"/>
      <c r="I1" s="128"/>
      <c r="J1" s="128"/>
      <c r="K1" s="128"/>
      <c r="M1" s="28" t="s">
        <v>248</v>
      </c>
    </row>
    <row r="2" spans="1:13" s="28" customFormat="1" ht="13.5" hidden="1" customHeight="1">
      <c r="A2" s="128"/>
      <c r="B2" s="128"/>
      <c r="C2" s="128"/>
      <c r="D2" s="128"/>
      <c r="E2" s="128"/>
      <c r="F2" s="128"/>
      <c r="G2" s="128"/>
      <c r="H2" s="128"/>
      <c r="I2" s="128"/>
      <c r="J2" s="128"/>
      <c r="K2" s="128"/>
      <c r="M2" s="28" t="s">
        <v>249</v>
      </c>
    </row>
    <row r="3" spans="1:13" s="28" customFormat="1" hidden="1">
      <c r="A3" s="128"/>
      <c r="B3" s="128"/>
      <c r="C3" s="128"/>
      <c r="D3" s="128"/>
      <c r="E3" s="128"/>
      <c r="F3" s="128"/>
      <c r="G3" s="128"/>
      <c r="H3" s="128"/>
      <c r="I3" s="128"/>
      <c r="J3" s="128"/>
      <c r="K3" s="128"/>
      <c r="M3" s="28" t="s">
        <v>250</v>
      </c>
    </row>
    <row r="4" spans="1:13" s="113" customFormat="1" ht="24" customHeight="1">
      <c r="A4" s="314">
        <v>2</v>
      </c>
      <c r="B4" s="315" t="s">
        <v>2399</v>
      </c>
      <c r="C4" s="315"/>
      <c r="D4" s="316"/>
      <c r="E4" s="1157" t="str">
        <f>Cover!D3</f>
        <v>The Conservation Fund</v>
      </c>
      <c r="F4" s="1157"/>
      <c r="G4" s="1157"/>
      <c r="H4" s="316" t="str">
        <f>Cover!D7</f>
        <v>SA-FM/COC-007898</v>
      </c>
      <c r="I4" s="316"/>
      <c r="J4" s="318"/>
      <c r="K4" s="112"/>
    </row>
    <row r="5" spans="1:13" s="113" customFormat="1" ht="24" customHeight="1">
      <c r="A5" s="314"/>
      <c r="B5" s="315" t="s">
        <v>2400</v>
      </c>
      <c r="C5" s="315"/>
      <c r="D5" s="316"/>
      <c r="E5" s="746"/>
      <c r="F5" s="746"/>
      <c r="G5" s="746"/>
      <c r="H5" s="316"/>
      <c r="I5" s="316"/>
      <c r="J5" s="318"/>
      <c r="K5" s="112"/>
    </row>
    <row r="6" spans="1:13" s="113" customFormat="1" ht="24" customHeight="1">
      <c r="A6" s="314"/>
      <c r="B6" s="515" t="s">
        <v>2401</v>
      </c>
      <c r="C6" s="516"/>
      <c r="D6" s="517"/>
      <c r="E6" s="747"/>
      <c r="F6" s="747"/>
      <c r="G6" s="747"/>
      <c r="H6" s="518"/>
      <c r="I6" s="316"/>
      <c r="J6" s="318"/>
      <c r="K6" s="112"/>
    </row>
    <row r="7" spans="1:13" s="113" customFormat="1" ht="36" customHeight="1">
      <c r="A7" s="314"/>
      <c r="B7" s="1158" t="s">
        <v>2402</v>
      </c>
      <c r="C7" s="1159"/>
      <c r="D7" s="1159"/>
      <c r="E7" s="1159"/>
      <c r="F7" s="1159"/>
      <c r="G7" s="1159"/>
      <c r="H7" s="1160"/>
      <c r="I7" s="316"/>
      <c r="J7" s="318"/>
      <c r="K7" s="112"/>
    </row>
    <row r="8" spans="1:13" ht="30" customHeight="1">
      <c r="A8" s="748" t="s">
        <v>253</v>
      </c>
      <c r="B8" s="748" t="s">
        <v>254</v>
      </c>
      <c r="C8" s="748" t="s">
        <v>2403</v>
      </c>
      <c r="D8" s="748" t="s">
        <v>2404</v>
      </c>
      <c r="E8" s="748" t="s">
        <v>256</v>
      </c>
      <c r="F8" s="748" t="s">
        <v>257</v>
      </c>
      <c r="G8" s="748" t="s">
        <v>258</v>
      </c>
      <c r="H8" s="748" t="s">
        <v>2405</v>
      </c>
      <c r="I8" s="748" t="s">
        <v>260</v>
      </c>
      <c r="J8" s="318" t="s">
        <v>261</v>
      </c>
      <c r="K8" s="21"/>
    </row>
    <row r="9" spans="1:13">
      <c r="A9" s="1161" t="s">
        <v>262</v>
      </c>
      <c r="B9" s="1162"/>
      <c r="C9" s="1162"/>
      <c r="D9" s="1162"/>
      <c r="E9" s="1162"/>
      <c r="F9" s="1162"/>
      <c r="G9" s="1162"/>
      <c r="H9" s="1162"/>
      <c r="I9" s="1162"/>
      <c r="J9" s="1162"/>
      <c r="K9" s="21"/>
    </row>
    <row r="10" spans="1:13">
      <c r="A10" s="22" t="s">
        <v>272</v>
      </c>
      <c r="B10" s="727"/>
      <c r="C10" s="727"/>
      <c r="D10" s="727"/>
      <c r="E10" s="727"/>
      <c r="F10" s="727"/>
      <c r="G10" s="727"/>
      <c r="H10" s="727"/>
      <c r="I10" s="727"/>
      <c r="J10" s="727"/>
      <c r="K10" s="21"/>
    </row>
    <row r="11" spans="1:13" ht="124.2">
      <c r="A11" s="23" t="s">
        <v>2406</v>
      </c>
      <c r="B11" s="23" t="s">
        <v>249</v>
      </c>
      <c r="C11" s="522" t="s">
        <v>284</v>
      </c>
      <c r="D11" s="458" t="s">
        <v>2407</v>
      </c>
      <c r="E11" s="23" t="s">
        <v>2408</v>
      </c>
      <c r="F11" s="23" t="s">
        <v>2409</v>
      </c>
      <c r="G11" s="23" t="s">
        <v>282</v>
      </c>
      <c r="H11" s="23" t="s">
        <v>2410</v>
      </c>
      <c r="I11" s="23" t="s">
        <v>274</v>
      </c>
      <c r="J11" s="514">
        <v>43792</v>
      </c>
      <c r="K11" s="24"/>
    </row>
    <row r="12" spans="1:13" ht="151.80000000000001">
      <c r="A12" s="23" t="s">
        <v>2411</v>
      </c>
      <c r="B12" s="144" t="s">
        <v>249</v>
      </c>
      <c r="C12" s="522" t="s">
        <v>284</v>
      </c>
      <c r="D12" s="305" t="s">
        <v>2412</v>
      </c>
      <c r="E12" s="144" t="s">
        <v>267</v>
      </c>
      <c r="F12" s="144" t="s">
        <v>2413</v>
      </c>
      <c r="G12" s="144" t="s">
        <v>282</v>
      </c>
      <c r="H12" s="23" t="s">
        <v>2414</v>
      </c>
      <c r="I12" s="144" t="s">
        <v>274</v>
      </c>
      <c r="J12" s="514">
        <v>43792</v>
      </c>
      <c r="K12" s="26"/>
    </row>
    <row r="13" spans="1:13" ht="179.4">
      <c r="A13" s="521" t="s">
        <v>2415</v>
      </c>
      <c r="B13" s="144" t="s">
        <v>250</v>
      </c>
      <c r="C13" s="522" t="s">
        <v>273</v>
      </c>
      <c r="D13" s="521" t="s">
        <v>2416</v>
      </c>
      <c r="E13" s="523" t="s">
        <v>2417</v>
      </c>
      <c r="F13" s="521" t="s">
        <v>2418</v>
      </c>
      <c r="G13" s="521" t="s">
        <v>2419</v>
      </c>
      <c r="H13" s="521"/>
      <c r="I13" s="524" t="s">
        <v>271</v>
      </c>
      <c r="J13" s="305" t="s">
        <v>2420</v>
      </c>
      <c r="K13" s="26"/>
    </row>
    <row r="14" spans="1:13" ht="15" customHeight="1">
      <c r="A14" s="1163" t="s">
        <v>278</v>
      </c>
      <c r="B14" s="1164"/>
      <c r="C14" s="1164"/>
      <c r="D14" s="1164"/>
      <c r="E14" s="1164"/>
      <c r="F14" s="1164"/>
      <c r="G14" s="1164"/>
      <c r="H14" s="1164"/>
      <c r="I14" s="1164"/>
      <c r="J14" s="1165"/>
      <c r="K14" s="26"/>
    </row>
    <row r="15" spans="1:13" ht="27.6">
      <c r="A15" s="25" t="s">
        <v>2406</v>
      </c>
      <c r="B15" s="23" t="s">
        <v>249</v>
      </c>
      <c r="C15" s="519" t="s">
        <v>277</v>
      </c>
      <c r="D15" s="23"/>
      <c r="E15" s="23"/>
      <c r="F15" s="23"/>
      <c r="G15" s="23"/>
      <c r="H15" s="23"/>
      <c r="I15" s="23" t="s">
        <v>271</v>
      </c>
      <c r="J15" s="23" t="s">
        <v>2420</v>
      </c>
      <c r="K15" s="26"/>
    </row>
    <row r="16" spans="1:13" ht="27.6">
      <c r="A16" s="144" t="s">
        <v>2411</v>
      </c>
      <c r="B16" s="144" t="s">
        <v>250</v>
      </c>
      <c r="C16" s="519" t="s">
        <v>277</v>
      </c>
      <c r="D16" s="144"/>
      <c r="E16" s="144"/>
      <c r="F16" s="144"/>
      <c r="G16" s="144"/>
      <c r="H16" s="144"/>
      <c r="I16" s="144" t="s">
        <v>2421</v>
      </c>
      <c r="J16" s="144" t="s">
        <v>2420</v>
      </c>
      <c r="K16" s="725"/>
    </row>
    <row r="17" spans="1:10" ht="26.4">
      <c r="A17" s="16"/>
      <c r="B17" s="23"/>
      <c r="C17" s="519" t="s">
        <v>277</v>
      </c>
      <c r="D17" s="19"/>
      <c r="E17" s="19"/>
      <c r="F17" s="19"/>
      <c r="G17" s="19"/>
      <c r="H17" s="19"/>
      <c r="I17" s="16"/>
      <c r="J17" s="16"/>
    </row>
    <row r="18" spans="1:10" ht="26.4">
      <c r="A18" s="16"/>
      <c r="B18" s="23"/>
      <c r="C18" s="519" t="s">
        <v>277</v>
      </c>
      <c r="D18" s="19"/>
      <c r="E18" s="19"/>
      <c r="F18" s="19"/>
      <c r="G18" s="19"/>
      <c r="H18" s="19"/>
      <c r="I18" s="16"/>
      <c r="J18" s="16"/>
    </row>
    <row r="19" spans="1:10" ht="26.4">
      <c r="A19" s="16"/>
      <c r="B19" s="23"/>
      <c r="C19" s="519" t="s">
        <v>277</v>
      </c>
      <c r="D19" s="19"/>
      <c r="E19" s="19"/>
      <c r="F19" s="19"/>
      <c r="G19" s="18"/>
      <c r="H19" s="19"/>
      <c r="I19" s="16"/>
      <c r="J19" s="16"/>
    </row>
    <row r="20" spans="1:10" ht="26.4">
      <c r="A20" s="16"/>
      <c r="B20" s="23"/>
      <c r="C20" s="519" t="s">
        <v>277</v>
      </c>
      <c r="D20" s="19"/>
      <c r="E20" s="19"/>
      <c r="F20" s="19"/>
      <c r="G20" s="19"/>
      <c r="H20" s="19"/>
      <c r="I20" s="16"/>
      <c r="J20" s="16"/>
    </row>
    <row r="21" spans="1:10" ht="26.4">
      <c r="A21" s="16"/>
      <c r="B21" s="23"/>
      <c r="C21" s="519" t="s">
        <v>277</v>
      </c>
      <c r="D21" s="19"/>
      <c r="E21" s="19"/>
      <c r="F21" s="19"/>
      <c r="G21" s="19"/>
      <c r="H21" s="19"/>
      <c r="I21" s="16"/>
      <c r="J21" s="16"/>
    </row>
    <row r="22" spans="1:10">
      <c r="A22" s="40"/>
      <c r="B22" s="166"/>
      <c r="C22" s="166"/>
      <c r="D22" s="75"/>
      <c r="E22" s="726"/>
      <c r="F22" s="726"/>
      <c r="G22" s="726"/>
      <c r="H22" s="726"/>
      <c r="I22" s="725"/>
      <c r="J22" s="725"/>
    </row>
    <row r="23" spans="1:10">
      <c r="A23" s="40"/>
      <c r="B23" s="166"/>
      <c r="C23" s="166"/>
      <c r="D23" s="40"/>
      <c r="E23" s="725"/>
      <c r="F23" s="725"/>
      <c r="G23" s="725"/>
      <c r="H23" s="725"/>
      <c r="I23" s="725"/>
      <c r="J23" s="725"/>
    </row>
    <row r="24" spans="1:10">
      <c r="A24" s="40"/>
      <c r="B24" s="166"/>
      <c r="C24" s="166"/>
      <c r="D24" s="40"/>
      <c r="E24" s="725"/>
      <c r="F24" s="725"/>
      <c r="G24" s="725"/>
      <c r="H24" s="725"/>
      <c r="I24" s="725"/>
      <c r="J24" s="725"/>
    </row>
    <row r="25" spans="1:10">
      <c r="A25" s="40"/>
      <c r="B25" s="166"/>
      <c r="C25" s="166"/>
      <c r="D25" s="40"/>
      <c r="E25" s="725"/>
      <c r="F25" s="725"/>
      <c r="G25" s="725"/>
      <c r="H25" s="725"/>
      <c r="I25" s="725"/>
      <c r="J25" s="725"/>
    </row>
    <row r="26" spans="1:10">
      <c r="A26" s="40"/>
      <c r="B26" s="166"/>
      <c r="C26" s="166"/>
      <c r="D26" s="40"/>
      <c r="E26" s="725"/>
      <c r="F26" s="725"/>
      <c r="G26" s="725"/>
      <c r="H26" s="725"/>
      <c r="I26" s="725"/>
      <c r="J26" s="725"/>
    </row>
    <row r="27" spans="1:10">
      <c r="A27" s="40"/>
      <c r="B27" s="166"/>
      <c r="C27" s="166"/>
      <c r="D27" s="40"/>
      <c r="E27" s="725"/>
      <c r="F27" s="725"/>
      <c r="G27" s="725"/>
      <c r="H27" s="725"/>
      <c r="I27" s="725"/>
      <c r="J27" s="725"/>
    </row>
    <row r="28" spans="1:10">
      <c r="A28" s="40"/>
      <c r="B28" s="166"/>
      <c r="C28" s="166"/>
      <c r="D28" s="40"/>
      <c r="E28" s="725"/>
      <c r="F28" s="725"/>
      <c r="G28" s="725"/>
      <c r="H28" s="725"/>
      <c r="I28" s="725"/>
      <c r="J28" s="725"/>
    </row>
    <row r="29" spans="1:10">
      <c r="A29" s="40"/>
      <c r="B29" s="166"/>
      <c r="C29" s="166"/>
      <c r="D29" s="40"/>
      <c r="E29" s="725"/>
      <c r="F29" s="725"/>
      <c r="G29" s="725"/>
      <c r="H29" s="725"/>
      <c r="I29" s="725"/>
      <c r="J29" s="725"/>
    </row>
    <row r="30" spans="1:10">
      <c r="A30" s="40"/>
      <c r="B30" s="166"/>
      <c r="C30" s="166"/>
      <c r="D30" s="40"/>
      <c r="E30" s="725"/>
      <c r="F30" s="725"/>
      <c r="G30" s="725"/>
      <c r="H30" s="725"/>
      <c r="I30" s="725"/>
      <c r="J30" s="725"/>
    </row>
    <row r="31" spans="1:10">
      <c r="A31" s="40" t="s">
        <v>283</v>
      </c>
      <c r="B31" s="166"/>
      <c r="C31" s="166"/>
      <c r="D31" s="40"/>
      <c r="E31" s="725"/>
      <c r="F31" s="725"/>
      <c r="G31" s="725"/>
      <c r="H31" s="725"/>
      <c r="I31" s="725"/>
      <c r="J31" s="725"/>
    </row>
    <row r="32" spans="1:10">
      <c r="A32" s="40"/>
      <c r="B32" s="166"/>
      <c r="C32" s="166"/>
      <c r="D32" s="40"/>
      <c r="E32" s="725"/>
      <c r="F32" s="725"/>
      <c r="G32" s="725"/>
      <c r="H32" s="725"/>
      <c r="I32" s="725"/>
      <c r="J32" s="725"/>
    </row>
    <row r="33" spans="1:4">
      <c r="A33" s="40"/>
      <c r="B33" s="166"/>
      <c r="C33" s="166"/>
      <c r="D33" s="40"/>
    </row>
    <row r="34" spans="1:4">
      <c r="A34" s="40"/>
      <c r="B34" s="166"/>
      <c r="C34" s="166"/>
      <c r="D34" s="40"/>
    </row>
    <row r="35" spans="1:4">
      <c r="A35" s="40"/>
      <c r="B35" s="166"/>
      <c r="C35" s="166"/>
      <c r="D35" s="40"/>
    </row>
    <row r="36" spans="1:4">
      <c r="A36" s="40"/>
      <c r="B36" s="166"/>
      <c r="C36" s="166"/>
      <c r="D36" s="40"/>
    </row>
    <row r="37" spans="1:4">
      <c r="A37" s="40"/>
      <c r="B37" s="166"/>
      <c r="C37" s="166"/>
      <c r="D37" s="40"/>
    </row>
    <row r="38" spans="1:4">
      <c r="A38" s="40"/>
      <c r="B38" s="166"/>
      <c r="C38" s="166"/>
      <c r="D38" s="40"/>
    </row>
    <row r="39" spans="1:4">
      <c r="A39" s="40"/>
      <c r="B39" s="166"/>
      <c r="C39" s="166"/>
      <c r="D39" s="40"/>
    </row>
    <row r="40" spans="1:4">
      <c r="A40" s="40"/>
      <c r="B40" s="166"/>
      <c r="C40" s="166"/>
      <c r="D40" s="40"/>
    </row>
    <row r="41" spans="1:4">
      <c r="A41" s="40"/>
      <c r="B41" s="166"/>
      <c r="C41" s="166"/>
      <c r="D41" s="40"/>
    </row>
    <row r="42" spans="1:4">
      <c r="A42" s="40"/>
      <c r="B42" s="166"/>
      <c r="C42" s="166"/>
      <c r="D42" s="40"/>
    </row>
    <row r="43" spans="1:4">
      <c r="A43" s="40"/>
      <c r="B43" s="166"/>
      <c r="C43" s="166"/>
      <c r="D43" s="40"/>
    </row>
    <row r="44" spans="1:4">
      <c r="A44" s="40"/>
      <c r="B44" s="166"/>
      <c r="C44" s="166"/>
      <c r="D44" s="40"/>
    </row>
    <row r="45" spans="1:4">
      <c r="A45" s="40"/>
      <c r="B45" s="166"/>
      <c r="C45" s="166"/>
      <c r="D45" s="40"/>
    </row>
    <row r="46" spans="1:4">
      <c r="A46" s="40"/>
      <c r="B46" s="166"/>
      <c r="C46" s="166"/>
      <c r="D46" s="40"/>
    </row>
    <row r="47" spans="1:4">
      <c r="A47" s="40"/>
      <c r="B47" s="166"/>
      <c r="C47" s="166"/>
      <c r="D47" s="40"/>
    </row>
    <row r="48" spans="1:4">
      <c r="A48" s="40"/>
      <c r="B48" s="166"/>
      <c r="C48" s="166"/>
      <c r="D48" s="40"/>
    </row>
    <row r="49" spans="1:4">
      <c r="A49" s="40"/>
      <c r="B49" s="166"/>
      <c r="C49" s="166"/>
      <c r="D49" s="40"/>
    </row>
    <row r="50" spans="1:4">
      <c r="A50" s="40"/>
      <c r="B50" s="166"/>
      <c r="C50" s="166"/>
      <c r="D50" s="40"/>
    </row>
    <row r="51" spans="1:4">
      <c r="A51" s="40"/>
      <c r="B51" s="166"/>
      <c r="C51" s="166"/>
      <c r="D51" s="40"/>
    </row>
    <row r="52" spans="1:4">
      <c r="A52" s="40"/>
      <c r="B52" s="166"/>
      <c r="C52" s="166"/>
      <c r="D52" s="40"/>
    </row>
    <row r="53" spans="1:4">
      <c r="A53" s="40"/>
      <c r="B53" s="166"/>
      <c r="C53" s="166"/>
      <c r="D53" s="40"/>
    </row>
    <row r="54" spans="1:4">
      <c r="A54" s="40"/>
      <c r="B54" s="166"/>
      <c r="C54" s="166"/>
      <c r="D54" s="40"/>
    </row>
    <row r="55" spans="1:4">
      <c r="A55" s="40"/>
      <c r="B55" s="166"/>
      <c r="C55" s="166"/>
      <c r="D55" s="40"/>
    </row>
    <row r="56" spans="1:4">
      <c r="A56" s="40"/>
      <c r="B56" s="166"/>
      <c r="C56" s="166"/>
      <c r="D56" s="40"/>
    </row>
    <row r="57" spans="1:4">
      <c r="A57" s="40"/>
      <c r="B57" s="166"/>
      <c r="C57" s="166"/>
      <c r="D57" s="40"/>
    </row>
    <row r="58" spans="1:4">
      <c r="A58" s="725"/>
      <c r="B58" s="166"/>
      <c r="C58" s="166"/>
      <c r="D58" s="725"/>
    </row>
    <row r="59" spans="1:4">
      <c r="A59" s="725"/>
      <c r="B59" s="166"/>
      <c r="C59" s="166"/>
      <c r="D59" s="725"/>
    </row>
    <row r="60" spans="1:4">
      <c r="A60" s="725"/>
      <c r="B60" s="166"/>
      <c r="C60" s="166"/>
      <c r="D60" s="725"/>
    </row>
    <row r="61" spans="1:4">
      <c r="A61" s="725"/>
      <c r="B61" s="166"/>
      <c r="C61" s="166"/>
      <c r="D61" s="725"/>
    </row>
    <row r="62" spans="1:4">
      <c r="A62" s="725"/>
      <c r="B62" s="166"/>
      <c r="C62" s="166"/>
      <c r="D62" s="725"/>
    </row>
    <row r="63" spans="1:4">
      <c r="A63" s="725"/>
      <c r="B63" s="166"/>
      <c r="C63" s="166"/>
      <c r="D63" s="725"/>
    </row>
    <row r="64" spans="1:4">
      <c r="A64" s="725"/>
      <c r="B64" s="166"/>
      <c r="C64" s="166"/>
      <c r="D64" s="725"/>
    </row>
    <row r="65" spans="1:11" s="208" customFormat="1">
      <c r="A65" s="75"/>
      <c r="B65" s="166"/>
      <c r="C65" s="166"/>
      <c r="D65" s="75"/>
      <c r="E65" s="75"/>
      <c r="F65" s="75"/>
      <c r="G65" s="75"/>
      <c r="H65" s="75"/>
      <c r="I65" s="75"/>
      <c r="J65" s="75"/>
      <c r="K65" s="75"/>
    </row>
    <row r="66" spans="1:11" s="208" customFormat="1">
      <c r="A66" s="75"/>
      <c r="B66" s="166"/>
      <c r="C66" s="166"/>
      <c r="D66" s="75"/>
      <c r="E66" s="75"/>
      <c r="F66" s="75"/>
      <c r="G66" s="75"/>
      <c r="H66" s="75"/>
      <c r="I66" s="75"/>
      <c r="J66" s="75"/>
      <c r="K66" s="75"/>
    </row>
    <row r="67" spans="1:11" s="208" customFormat="1">
      <c r="A67" s="75"/>
      <c r="B67" s="166"/>
      <c r="C67" s="166"/>
      <c r="D67" s="75"/>
      <c r="E67" s="75"/>
      <c r="F67" s="75"/>
      <c r="G67" s="75"/>
      <c r="H67" s="75"/>
      <c r="I67" s="75"/>
      <c r="J67" s="75"/>
      <c r="K67" s="75"/>
    </row>
    <row r="68" spans="1:11" s="208" customFormat="1">
      <c r="A68" s="75"/>
      <c r="B68" s="166"/>
      <c r="C68" s="166"/>
      <c r="D68" s="75"/>
      <c r="E68" s="75"/>
      <c r="F68" s="75"/>
      <c r="G68" s="75"/>
      <c r="H68" s="75"/>
      <c r="I68" s="75"/>
      <c r="J68" s="75"/>
      <c r="K68" s="75"/>
    </row>
    <row r="69" spans="1:11" s="208" customFormat="1">
      <c r="A69" s="75"/>
      <c r="B69" s="166"/>
      <c r="C69" s="166"/>
      <c r="D69" s="75"/>
      <c r="E69" s="75"/>
      <c r="F69" s="75"/>
      <c r="G69" s="75"/>
      <c r="H69" s="75"/>
      <c r="I69" s="75"/>
      <c r="J69" s="75"/>
      <c r="K69" s="75"/>
    </row>
    <row r="70" spans="1:11" s="208" customFormat="1">
      <c r="A70" s="75"/>
      <c r="B70" s="166"/>
      <c r="C70" s="166"/>
      <c r="D70" s="75"/>
      <c r="E70" s="75"/>
      <c r="F70" s="75"/>
      <c r="G70" s="75"/>
      <c r="H70" s="75"/>
      <c r="I70" s="75"/>
      <c r="J70" s="75"/>
      <c r="K70" s="75"/>
    </row>
    <row r="71" spans="1:11" s="208" customFormat="1">
      <c r="A71" s="75"/>
      <c r="B71" s="166"/>
      <c r="C71" s="166"/>
      <c r="D71" s="75"/>
      <c r="E71" s="75"/>
      <c r="F71" s="75"/>
      <c r="G71" s="75"/>
      <c r="H71" s="75"/>
      <c r="I71" s="75"/>
      <c r="J71" s="75"/>
      <c r="K71" s="75"/>
    </row>
    <row r="72" spans="1:11" s="208" customFormat="1">
      <c r="A72" s="75"/>
      <c r="B72" s="166"/>
      <c r="C72" s="166"/>
      <c r="D72" s="75"/>
      <c r="E72" s="75"/>
      <c r="F72" s="75"/>
      <c r="G72" s="75"/>
      <c r="H72" s="75"/>
      <c r="I72" s="75"/>
      <c r="J72" s="75"/>
      <c r="K72" s="75"/>
    </row>
    <row r="73" spans="1:11" s="208" customFormat="1">
      <c r="A73" s="75"/>
      <c r="B73" s="166"/>
      <c r="C73" s="166"/>
      <c r="D73" s="75"/>
      <c r="E73" s="75"/>
      <c r="F73" s="75"/>
      <c r="G73" s="75"/>
      <c r="H73" s="75"/>
      <c r="I73" s="75"/>
      <c r="J73" s="75"/>
      <c r="K73" s="75"/>
    </row>
    <row r="74" spans="1:11" s="208" customFormat="1">
      <c r="A74" s="75"/>
      <c r="B74" s="166"/>
      <c r="C74" s="166"/>
      <c r="D74" s="75"/>
      <c r="E74" s="75"/>
      <c r="F74" s="75"/>
      <c r="G74" s="75"/>
      <c r="H74" s="75"/>
      <c r="I74" s="75"/>
      <c r="J74" s="75"/>
      <c r="K74" s="75"/>
    </row>
    <row r="75" spans="1:11" s="208" customFormat="1">
      <c r="A75" s="75"/>
      <c r="B75" s="166"/>
      <c r="C75" s="166"/>
      <c r="D75" s="75"/>
      <c r="E75" s="75"/>
      <c r="F75" s="75"/>
      <c r="G75" s="75"/>
      <c r="H75" s="75"/>
      <c r="I75" s="75"/>
      <c r="J75" s="75"/>
      <c r="K75" s="75"/>
    </row>
    <row r="76" spans="1:11" s="208" customFormat="1">
      <c r="A76" s="75"/>
      <c r="B76" s="166"/>
      <c r="C76" s="166"/>
      <c r="D76" s="75"/>
      <c r="E76" s="75"/>
      <c r="F76" s="75"/>
      <c r="G76" s="75"/>
      <c r="H76" s="75"/>
      <c r="I76" s="75"/>
      <c r="J76" s="75"/>
      <c r="K76" s="75"/>
    </row>
    <row r="77" spans="1:11" s="208" customFormat="1">
      <c r="A77" s="75"/>
      <c r="B77" s="166"/>
      <c r="C77" s="166"/>
      <c r="D77" s="75"/>
      <c r="E77" s="75"/>
      <c r="F77" s="75"/>
      <c r="G77" s="75"/>
      <c r="H77" s="75"/>
      <c r="I77" s="75"/>
      <c r="J77" s="75"/>
      <c r="K77" s="75"/>
    </row>
    <row r="78" spans="1:11" s="208" customFormat="1">
      <c r="A78" s="75"/>
      <c r="B78" s="166"/>
      <c r="C78" s="166"/>
      <c r="D78" s="75"/>
      <c r="E78" s="75"/>
      <c r="F78" s="75"/>
      <c r="G78" s="75"/>
      <c r="H78" s="75"/>
      <c r="I78" s="75"/>
      <c r="J78" s="75"/>
      <c r="K78" s="75"/>
    </row>
    <row r="79" spans="1:11" s="208" customFormat="1">
      <c r="A79" s="75"/>
      <c r="B79" s="166"/>
      <c r="C79" s="166"/>
      <c r="D79" s="75"/>
      <c r="E79" s="75"/>
      <c r="F79" s="75"/>
      <c r="G79" s="75"/>
      <c r="H79" s="75"/>
      <c r="I79" s="75"/>
      <c r="J79" s="75"/>
      <c r="K79" s="75"/>
    </row>
    <row r="80" spans="1:11" s="208" customFormat="1">
      <c r="A80" s="75"/>
      <c r="B80" s="166"/>
      <c r="C80" s="166"/>
      <c r="D80" s="75"/>
      <c r="E80" s="75"/>
      <c r="F80" s="75"/>
      <c r="G80" s="75"/>
      <c r="H80" s="75"/>
      <c r="I80" s="75"/>
      <c r="J80" s="75"/>
      <c r="K80" s="75"/>
    </row>
    <row r="81" spans="1:11" s="208" customFormat="1">
      <c r="A81" s="75"/>
      <c r="B81" s="166"/>
      <c r="C81" s="166"/>
      <c r="D81" s="75"/>
      <c r="E81" s="75"/>
      <c r="F81" s="75"/>
      <c r="G81" s="75"/>
      <c r="H81" s="75"/>
      <c r="I81" s="75"/>
      <c r="J81" s="75"/>
      <c r="K81" s="75"/>
    </row>
    <row r="82" spans="1:11" s="208" customFormat="1">
      <c r="A82" s="75"/>
      <c r="B82" s="166"/>
      <c r="C82" s="166"/>
      <c r="D82" s="75"/>
      <c r="E82" s="75"/>
      <c r="F82" s="75"/>
      <c r="G82" s="75"/>
      <c r="H82" s="75"/>
      <c r="I82" s="75"/>
      <c r="J82" s="75"/>
      <c r="K82" s="75"/>
    </row>
    <row r="83" spans="1:11" s="208" customFormat="1">
      <c r="A83" s="75"/>
      <c r="B83" s="166"/>
      <c r="C83" s="166"/>
      <c r="D83" s="75"/>
      <c r="E83" s="75"/>
      <c r="F83" s="75"/>
      <c r="G83" s="75"/>
      <c r="H83" s="75"/>
      <c r="I83" s="75"/>
      <c r="J83" s="75"/>
      <c r="K83" s="75"/>
    </row>
    <row r="84" spans="1:11" s="208" customFormat="1">
      <c r="A84" s="75"/>
      <c r="B84" s="166"/>
      <c r="C84" s="166"/>
      <c r="D84" s="75"/>
      <c r="E84" s="75"/>
      <c r="F84" s="75"/>
      <c r="G84" s="75"/>
      <c r="H84" s="75"/>
      <c r="I84" s="75"/>
      <c r="J84" s="75"/>
      <c r="K84" s="75"/>
    </row>
    <row r="85" spans="1:11" s="208" customFormat="1">
      <c r="A85" s="75"/>
      <c r="B85" s="166"/>
      <c r="C85" s="166"/>
      <c r="D85" s="75"/>
      <c r="E85" s="75"/>
      <c r="F85" s="75"/>
      <c r="G85" s="75"/>
      <c r="H85" s="75"/>
      <c r="I85" s="75"/>
      <c r="J85" s="75"/>
      <c r="K85" s="75"/>
    </row>
    <row r="86" spans="1:11" s="208" customFormat="1">
      <c r="A86" s="75"/>
      <c r="B86" s="166"/>
      <c r="C86" s="166"/>
      <c r="D86" s="75"/>
      <c r="E86" s="75"/>
      <c r="F86" s="75"/>
      <c r="G86" s="75"/>
      <c r="H86" s="75"/>
      <c r="I86" s="75"/>
      <c r="J86" s="75"/>
      <c r="K86" s="75"/>
    </row>
    <row r="87" spans="1:11" s="208" customFormat="1">
      <c r="A87" s="75"/>
      <c r="B87" s="166"/>
      <c r="C87" s="166"/>
      <c r="D87" s="75"/>
      <c r="E87" s="75"/>
      <c r="F87" s="75"/>
      <c r="G87" s="75"/>
      <c r="H87" s="75"/>
      <c r="I87" s="75"/>
      <c r="J87" s="75"/>
      <c r="K87" s="75"/>
    </row>
    <row r="88" spans="1:11" s="208" customFormat="1">
      <c r="A88" s="75"/>
      <c r="B88" s="166"/>
      <c r="C88" s="166"/>
      <c r="D88" s="75"/>
      <c r="E88" s="75"/>
      <c r="F88" s="75"/>
      <c r="G88" s="75"/>
      <c r="H88" s="75"/>
      <c r="I88" s="75"/>
      <c r="J88" s="75"/>
      <c r="K88" s="75"/>
    </row>
    <row r="89" spans="1:11" s="208" customFormat="1">
      <c r="A89" s="75"/>
      <c r="B89" s="166"/>
      <c r="C89" s="166"/>
      <c r="D89" s="75"/>
      <c r="E89" s="75"/>
      <c r="F89" s="75"/>
      <c r="G89" s="75"/>
      <c r="H89" s="75"/>
      <c r="I89" s="75"/>
      <c r="J89" s="75"/>
      <c r="K89" s="75"/>
    </row>
    <row r="90" spans="1:11" s="208" customFormat="1">
      <c r="A90" s="75"/>
      <c r="B90" s="166"/>
      <c r="C90" s="166"/>
      <c r="D90" s="75"/>
      <c r="E90" s="75"/>
      <c r="F90" s="75"/>
      <c r="G90" s="75"/>
      <c r="H90" s="75"/>
      <c r="I90" s="75"/>
      <c r="J90" s="75"/>
      <c r="K90" s="75"/>
    </row>
    <row r="91" spans="1:11" s="208" customFormat="1">
      <c r="A91" s="75"/>
      <c r="B91" s="166"/>
      <c r="C91" s="166"/>
      <c r="D91" s="75"/>
      <c r="E91" s="75"/>
      <c r="F91" s="75"/>
      <c r="G91" s="75"/>
      <c r="H91" s="75"/>
      <c r="I91" s="75"/>
      <c r="J91" s="75"/>
      <c r="K91" s="75"/>
    </row>
    <row r="92" spans="1:11" s="208" customFormat="1">
      <c r="A92" s="75"/>
      <c r="B92" s="166"/>
      <c r="C92" s="166"/>
      <c r="D92" s="75"/>
      <c r="E92" s="75"/>
      <c r="F92" s="75"/>
      <c r="G92" s="75"/>
      <c r="H92" s="75"/>
      <c r="I92" s="75"/>
      <c r="J92" s="75"/>
      <c r="K92" s="75"/>
    </row>
    <row r="93" spans="1:11" s="208" customFormat="1">
      <c r="A93" s="75"/>
      <c r="B93" s="166"/>
      <c r="C93" s="166"/>
      <c r="D93" s="75"/>
      <c r="E93" s="75"/>
      <c r="F93" s="75"/>
      <c r="G93" s="75"/>
      <c r="H93" s="75"/>
      <c r="I93" s="75"/>
      <c r="J93" s="75"/>
      <c r="K93" s="75"/>
    </row>
    <row r="94" spans="1:11" s="208" customFormat="1">
      <c r="A94" s="75"/>
      <c r="B94" s="166"/>
      <c r="C94" s="166"/>
      <c r="D94" s="75"/>
      <c r="E94" s="75"/>
      <c r="F94" s="75"/>
      <c r="G94" s="75"/>
      <c r="H94" s="75"/>
      <c r="I94" s="75"/>
      <c r="J94" s="75"/>
      <c r="K94" s="75"/>
    </row>
    <row r="95" spans="1:11" s="208" customFormat="1">
      <c r="A95" s="75"/>
      <c r="B95" s="166"/>
      <c r="C95" s="166"/>
      <c r="D95" s="75"/>
      <c r="E95" s="75"/>
      <c r="F95" s="75"/>
      <c r="G95" s="75"/>
      <c r="H95" s="75"/>
      <c r="I95" s="75"/>
      <c r="J95" s="75"/>
      <c r="K95" s="75"/>
    </row>
    <row r="96" spans="1:11" s="208" customFormat="1">
      <c r="A96" s="75"/>
      <c r="B96" s="166"/>
      <c r="C96" s="166"/>
      <c r="D96" s="75"/>
      <c r="E96" s="75"/>
      <c r="F96" s="75"/>
      <c r="G96" s="75"/>
      <c r="H96" s="75"/>
      <c r="I96" s="75"/>
      <c r="J96" s="75"/>
      <c r="K96" s="75"/>
    </row>
    <row r="97" spans="1:11" s="208" customFormat="1">
      <c r="A97" s="75"/>
      <c r="B97" s="166"/>
      <c r="C97" s="166"/>
      <c r="D97" s="75"/>
      <c r="E97" s="75"/>
      <c r="F97" s="75"/>
      <c r="G97" s="75"/>
      <c r="H97" s="75"/>
      <c r="I97" s="75"/>
      <c r="J97" s="75"/>
      <c r="K97" s="75"/>
    </row>
    <row r="98" spans="1:11" s="208" customFormat="1">
      <c r="A98" s="75"/>
      <c r="B98" s="166"/>
      <c r="C98" s="166"/>
      <c r="D98" s="75"/>
      <c r="E98" s="75"/>
      <c r="F98" s="75"/>
      <c r="G98" s="75"/>
      <c r="H98" s="75"/>
      <c r="I98" s="75"/>
      <c r="J98" s="75"/>
      <c r="K98" s="75"/>
    </row>
    <row r="99" spans="1:11" s="208" customFormat="1">
      <c r="A99" s="75"/>
      <c r="B99" s="166"/>
      <c r="C99" s="166"/>
      <c r="D99" s="75"/>
      <c r="E99" s="75"/>
      <c r="F99" s="75"/>
      <c r="G99" s="75"/>
      <c r="H99" s="75"/>
      <c r="I99" s="75"/>
      <c r="J99" s="75"/>
      <c r="K99" s="75"/>
    </row>
    <row r="100" spans="1:11" s="208" customFormat="1">
      <c r="A100" s="75"/>
      <c r="B100" s="166"/>
      <c r="C100" s="166"/>
      <c r="D100" s="75"/>
      <c r="E100" s="75"/>
      <c r="F100" s="75"/>
      <c r="G100" s="75"/>
      <c r="H100" s="75"/>
      <c r="I100" s="75"/>
      <c r="J100" s="75"/>
      <c r="K100" s="75"/>
    </row>
    <row r="101" spans="1:11" s="208" customFormat="1">
      <c r="A101" s="75"/>
      <c r="B101" s="166"/>
      <c r="C101" s="166"/>
      <c r="D101" s="75"/>
      <c r="E101" s="75"/>
      <c r="F101" s="75"/>
      <c r="G101" s="75"/>
      <c r="H101" s="75"/>
      <c r="I101" s="75"/>
      <c r="J101" s="75"/>
      <c r="K101" s="75"/>
    </row>
    <row r="102" spans="1:11" s="208" customFormat="1">
      <c r="A102" s="75"/>
      <c r="B102" s="166"/>
      <c r="C102" s="166"/>
      <c r="D102" s="75"/>
      <c r="E102" s="75"/>
      <c r="F102" s="75"/>
      <c r="G102" s="75"/>
      <c r="H102" s="75"/>
      <c r="I102" s="75"/>
      <c r="J102" s="75"/>
      <c r="K102" s="75"/>
    </row>
    <row r="103" spans="1:11" s="208" customFormat="1">
      <c r="A103" s="75"/>
      <c r="B103" s="166"/>
      <c r="C103" s="166"/>
      <c r="D103" s="75"/>
      <c r="E103" s="75"/>
      <c r="F103" s="75"/>
      <c r="G103" s="75"/>
      <c r="H103" s="75"/>
      <c r="I103" s="75"/>
      <c r="J103" s="75"/>
      <c r="K103" s="75"/>
    </row>
    <row r="104" spans="1:11" s="208" customFormat="1">
      <c r="A104" s="75"/>
      <c r="B104" s="166"/>
      <c r="C104" s="166"/>
      <c r="D104" s="75"/>
      <c r="E104" s="75"/>
      <c r="F104" s="75"/>
      <c r="G104" s="75"/>
      <c r="H104" s="75"/>
      <c r="I104" s="75"/>
      <c r="J104" s="75"/>
      <c r="K104" s="75"/>
    </row>
    <row r="105" spans="1:11" s="208" customFormat="1">
      <c r="A105" s="75"/>
      <c r="B105" s="166"/>
      <c r="C105" s="166"/>
      <c r="D105" s="75"/>
      <c r="E105" s="75"/>
      <c r="F105" s="75"/>
      <c r="G105" s="75"/>
      <c r="H105" s="75"/>
      <c r="I105" s="75"/>
      <c r="J105" s="75"/>
      <c r="K105" s="75"/>
    </row>
    <row r="106" spans="1:11" s="208" customFormat="1">
      <c r="A106" s="75"/>
      <c r="B106" s="166"/>
      <c r="C106" s="166"/>
      <c r="D106" s="75"/>
      <c r="E106" s="75"/>
      <c r="F106" s="75"/>
      <c r="G106" s="75"/>
      <c r="H106" s="75"/>
      <c r="I106" s="75"/>
      <c r="J106" s="75"/>
      <c r="K106" s="75"/>
    </row>
    <row r="107" spans="1:11" s="208" customFormat="1">
      <c r="A107" s="75"/>
      <c r="B107" s="166"/>
      <c r="C107" s="166"/>
      <c r="D107" s="75"/>
      <c r="E107" s="75"/>
      <c r="F107" s="75"/>
      <c r="G107" s="75"/>
      <c r="H107" s="75"/>
      <c r="I107" s="75"/>
      <c r="J107" s="75"/>
      <c r="K107" s="75"/>
    </row>
    <row r="108" spans="1:11" s="208" customFormat="1">
      <c r="A108" s="75"/>
      <c r="B108" s="166"/>
      <c r="C108" s="166"/>
      <c r="D108" s="75"/>
      <c r="E108" s="75"/>
      <c r="F108" s="75"/>
      <c r="G108" s="75"/>
      <c r="H108" s="75"/>
      <c r="I108" s="75"/>
      <c r="J108" s="75"/>
      <c r="K108" s="75"/>
    </row>
    <row r="109" spans="1:11" s="208" customFormat="1">
      <c r="A109" s="75"/>
      <c r="B109" s="166"/>
      <c r="C109" s="166"/>
      <c r="D109" s="75"/>
      <c r="E109" s="75"/>
      <c r="F109" s="75"/>
      <c r="G109" s="75"/>
      <c r="H109" s="75"/>
      <c r="I109" s="75"/>
      <c r="J109" s="75"/>
      <c r="K109" s="75"/>
    </row>
    <row r="110" spans="1:11" s="208" customFormat="1">
      <c r="A110" s="75"/>
      <c r="B110" s="166"/>
      <c r="C110" s="166"/>
      <c r="D110" s="75"/>
      <c r="E110" s="75"/>
      <c r="F110" s="75"/>
      <c r="G110" s="75"/>
      <c r="H110" s="75"/>
      <c r="I110" s="75"/>
      <c r="J110" s="75"/>
      <c r="K110" s="75"/>
    </row>
    <row r="111" spans="1:11" s="208" customFormat="1">
      <c r="A111" s="75"/>
      <c r="B111" s="166"/>
      <c r="C111" s="166"/>
      <c r="D111" s="75"/>
      <c r="E111" s="75"/>
      <c r="F111" s="75"/>
      <c r="G111" s="75"/>
      <c r="H111" s="75"/>
      <c r="I111" s="75"/>
      <c r="J111" s="75"/>
      <c r="K111" s="75"/>
    </row>
    <row r="112" spans="1:11" s="208" customFormat="1">
      <c r="A112" s="75"/>
      <c r="B112" s="166"/>
      <c r="C112" s="166"/>
      <c r="D112" s="75"/>
      <c r="E112" s="75"/>
      <c r="F112" s="75"/>
      <c r="G112" s="75"/>
      <c r="H112" s="75"/>
      <c r="I112" s="75"/>
      <c r="J112" s="75"/>
      <c r="K112" s="75"/>
    </row>
    <row r="113" spans="1:11" s="208" customFormat="1">
      <c r="A113" s="75"/>
      <c r="B113" s="166"/>
      <c r="C113" s="166"/>
      <c r="D113" s="75"/>
      <c r="E113" s="75"/>
      <c r="F113" s="75"/>
      <c r="G113" s="75"/>
      <c r="H113" s="75"/>
      <c r="I113" s="75"/>
      <c r="J113" s="75"/>
      <c r="K113" s="75"/>
    </row>
    <row r="114" spans="1:11" s="208" customFormat="1">
      <c r="A114" s="75"/>
      <c r="B114" s="166"/>
      <c r="C114" s="166"/>
      <c r="D114" s="75"/>
      <c r="E114" s="75"/>
      <c r="F114" s="75"/>
      <c r="G114" s="75"/>
      <c r="H114" s="75"/>
      <c r="I114" s="75"/>
      <c r="J114" s="75"/>
      <c r="K114" s="75"/>
    </row>
    <row r="115" spans="1:11" s="208" customFormat="1">
      <c r="A115" s="75"/>
      <c r="B115" s="166"/>
      <c r="C115" s="166"/>
      <c r="D115" s="75"/>
      <c r="E115" s="75"/>
      <c r="F115" s="75"/>
      <c r="G115" s="75"/>
      <c r="H115" s="75"/>
      <c r="I115" s="75"/>
      <c r="J115" s="75"/>
      <c r="K115" s="75"/>
    </row>
    <row r="116" spans="1:11" s="208" customFormat="1">
      <c r="A116" s="75"/>
      <c r="B116" s="166"/>
      <c r="C116" s="166"/>
      <c r="D116" s="75"/>
      <c r="E116" s="75"/>
      <c r="F116" s="75"/>
      <c r="G116" s="75"/>
      <c r="H116" s="75"/>
      <c r="I116" s="75"/>
      <c r="J116" s="75"/>
      <c r="K116" s="75"/>
    </row>
    <row r="117" spans="1:11" s="208" customFormat="1">
      <c r="A117" s="75"/>
      <c r="B117" s="166"/>
      <c r="C117" s="166"/>
      <c r="D117" s="75"/>
      <c r="E117" s="75"/>
      <c r="F117" s="75"/>
      <c r="G117" s="75"/>
      <c r="H117" s="75"/>
      <c r="I117" s="75"/>
      <c r="J117" s="75"/>
      <c r="K117" s="75"/>
    </row>
    <row r="118" spans="1:11" s="208" customFormat="1">
      <c r="A118" s="75"/>
      <c r="B118" s="166"/>
      <c r="C118" s="166"/>
      <c r="D118" s="75"/>
      <c r="E118" s="75"/>
      <c r="F118" s="75"/>
      <c r="G118" s="75"/>
      <c r="H118" s="75"/>
      <c r="I118" s="75"/>
      <c r="J118" s="75"/>
      <c r="K118" s="75"/>
    </row>
    <row r="119" spans="1:11" s="208" customFormat="1">
      <c r="A119" s="75"/>
      <c r="B119" s="166"/>
      <c r="C119" s="166"/>
      <c r="D119" s="75"/>
      <c r="E119" s="75"/>
      <c r="F119" s="75"/>
      <c r="G119" s="75"/>
      <c r="H119" s="75"/>
      <c r="I119" s="75"/>
      <c r="J119" s="75"/>
      <c r="K119" s="75"/>
    </row>
    <row r="120" spans="1:11" s="208" customFormat="1">
      <c r="A120" s="75"/>
      <c r="B120" s="166"/>
      <c r="C120" s="166"/>
      <c r="D120" s="75"/>
      <c r="E120" s="75"/>
      <c r="F120" s="75"/>
      <c r="G120" s="75"/>
      <c r="H120" s="75"/>
      <c r="I120" s="75"/>
      <c r="J120" s="75"/>
      <c r="K120" s="75"/>
    </row>
    <row r="121" spans="1:11" s="208" customFormat="1">
      <c r="A121" s="75"/>
      <c r="B121" s="166"/>
      <c r="C121" s="166"/>
      <c r="D121" s="75"/>
      <c r="E121" s="75"/>
      <c r="F121" s="75"/>
      <c r="G121" s="75"/>
      <c r="H121" s="75"/>
      <c r="I121" s="75"/>
      <c r="J121" s="75"/>
      <c r="K121" s="75"/>
    </row>
    <row r="122" spans="1:11" s="208" customFormat="1">
      <c r="A122" s="75"/>
      <c r="B122" s="166"/>
      <c r="C122" s="166"/>
      <c r="D122" s="75"/>
      <c r="E122" s="75"/>
      <c r="F122" s="75"/>
      <c r="G122" s="75"/>
      <c r="H122" s="75"/>
      <c r="I122" s="75"/>
      <c r="J122" s="75"/>
      <c r="K122" s="75"/>
    </row>
    <row r="123" spans="1:11" s="208" customFormat="1">
      <c r="A123" s="75"/>
      <c r="B123" s="166"/>
      <c r="C123" s="166"/>
      <c r="D123" s="75"/>
      <c r="E123" s="75"/>
      <c r="F123" s="75"/>
      <c r="G123" s="75"/>
      <c r="H123" s="75"/>
      <c r="I123" s="75"/>
      <c r="J123" s="75"/>
      <c r="K123" s="75"/>
    </row>
    <row r="124" spans="1:11" s="208" customFormat="1">
      <c r="A124" s="75"/>
      <c r="B124" s="166"/>
      <c r="C124" s="166"/>
      <c r="D124" s="75"/>
      <c r="E124" s="75"/>
      <c r="F124" s="75"/>
      <c r="G124" s="75"/>
      <c r="H124" s="75"/>
      <c r="I124" s="75"/>
      <c r="J124" s="75"/>
      <c r="K124" s="75"/>
    </row>
    <row r="125" spans="1:11" s="208" customFormat="1">
      <c r="A125" s="75"/>
      <c r="B125" s="166"/>
      <c r="C125" s="166"/>
      <c r="D125" s="75"/>
      <c r="E125" s="75"/>
      <c r="F125" s="75"/>
      <c r="G125" s="75"/>
      <c r="H125" s="75"/>
      <c r="I125" s="75"/>
      <c r="J125" s="75"/>
      <c r="K125" s="75"/>
    </row>
    <row r="126" spans="1:11" s="208" customFormat="1">
      <c r="A126" s="75"/>
      <c r="B126" s="166"/>
      <c r="C126" s="166"/>
      <c r="D126" s="75"/>
      <c r="E126" s="75"/>
      <c r="F126" s="75"/>
      <c r="G126" s="75"/>
      <c r="H126" s="75"/>
      <c r="I126" s="75"/>
      <c r="J126" s="75"/>
      <c r="K126" s="75"/>
    </row>
    <row r="127" spans="1:11" s="208" customFormat="1">
      <c r="A127" s="75"/>
      <c r="B127" s="166"/>
      <c r="C127" s="166"/>
      <c r="D127" s="75"/>
      <c r="E127" s="75"/>
      <c r="F127" s="75"/>
      <c r="G127" s="75"/>
      <c r="H127" s="75"/>
      <c r="I127" s="75"/>
      <c r="J127" s="75"/>
      <c r="K127" s="75"/>
    </row>
    <row r="128" spans="1:11" s="208" customFormat="1">
      <c r="A128" s="75"/>
      <c r="B128" s="166"/>
      <c r="C128" s="166"/>
      <c r="D128" s="75"/>
      <c r="E128" s="75"/>
      <c r="F128" s="75"/>
      <c r="G128" s="75"/>
      <c r="H128" s="75"/>
      <c r="I128" s="75"/>
      <c r="J128" s="75"/>
      <c r="K128" s="75"/>
    </row>
    <row r="129" spans="2:3">
      <c r="B129" s="320"/>
      <c r="C129" s="441"/>
    </row>
    <row r="130" spans="2:3">
      <c r="B130" s="317"/>
      <c r="C130" s="441"/>
    </row>
    <row r="131" spans="2:3">
      <c r="B131" s="317"/>
      <c r="C131" s="441"/>
    </row>
    <row r="132" spans="2:3">
      <c r="B132" s="317"/>
      <c r="C132" s="441"/>
    </row>
    <row r="133" spans="2:3">
      <c r="B133" s="317"/>
      <c r="C133" s="441"/>
    </row>
    <row r="134" spans="2:3">
      <c r="B134" s="317"/>
      <c r="C134" s="441"/>
    </row>
    <row r="135" spans="2:3">
      <c r="B135" s="317"/>
      <c r="C135" s="441"/>
    </row>
    <row r="136" spans="2:3">
      <c r="B136" s="317"/>
      <c r="C136" s="441"/>
    </row>
    <row r="137" spans="2:3">
      <c r="B137" s="317"/>
      <c r="C137" s="441"/>
    </row>
    <row r="138" spans="2:3">
      <c r="B138" s="317"/>
      <c r="C138" s="441"/>
    </row>
    <row r="139" spans="2:3">
      <c r="B139" s="317"/>
      <c r="C139" s="441"/>
    </row>
    <row r="140" spans="2:3">
      <c r="B140" s="317"/>
      <c r="C140" s="441"/>
    </row>
    <row r="141" spans="2:3">
      <c r="B141" s="317"/>
      <c r="C141" s="441"/>
    </row>
    <row r="142" spans="2:3">
      <c r="B142" s="317"/>
      <c r="C142" s="441"/>
    </row>
    <row r="143" spans="2:3">
      <c r="B143" s="317"/>
      <c r="C143" s="441"/>
    </row>
    <row r="144" spans="2:3">
      <c r="B144" s="317"/>
      <c r="C144" s="441"/>
    </row>
    <row r="145" spans="2:3">
      <c r="B145" s="317"/>
      <c r="C145" s="441"/>
    </row>
    <row r="146" spans="2:3">
      <c r="B146" s="317"/>
      <c r="C146" s="441"/>
    </row>
    <row r="147" spans="2:3">
      <c r="B147" s="317"/>
      <c r="C147" s="441"/>
    </row>
    <row r="148" spans="2:3">
      <c r="B148" s="317"/>
      <c r="C148" s="441"/>
    </row>
    <row r="149" spans="2:3">
      <c r="B149" s="317"/>
      <c r="C149" s="441"/>
    </row>
    <row r="150" spans="2:3">
      <c r="B150" s="317"/>
      <c r="C150" s="441"/>
    </row>
    <row r="151" spans="2:3">
      <c r="B151" s="317"/>
      <c r="C151" s="441"/>
    </row>
    <row r="152" spans="2:3">
      <c r="B152" s="317"/>
      <c r="C152" s="441"/>
    </row>
    <row r="153" spans="2:3">
      <c r="B153" s="317"/>
      <c r="C153" s="441"/>
    </row>
    <row r="154" spans="2:3">
      <c r="B154" s="317"/>
      <c r="C154" s="441"/>
    </row>
    <row r="155" spans="2:3">
      <c r="B155" s="317"/>
      <c r="C155" s="441"/>
    </row>
    <row r="156" spans="2:3">
      <c r="B156" s="317"/>
      <c r="C156" s="441"/>
    </row>
    <row r="157" spans="2:3">
      <c r="B157" s="317"/>
      <c r="C157" s="441"/>
    </row>
    <row r="158" spans="2:3">
      <c r="B158" s="317"/>
      <c r="C158" s="441"/>
    </row>
    <row r="159" spans="2:3">
      <c r="B159" s="317"/>
      <c r="C159" s="441"/>
    </row>
    <row r="160" spans="2:3">
      <c r="B160" s="317"/>
      <c r="C160" s="441"/>
    </row>
    <row r="161" spans="2:3">
      <c r="B161" s="317"/>
      <c r="C161" s="441"/>
    </row>
    <row r="162" spans="2:3">
      <c r="B162" s="317"/>
      <c r="C162" s="441"/>
    </row>
    <row r="163" spans="2:3">
      <c r="B163" s="317"/>
      <c r="C163" s="441"/>
    </row>
    <row r="164" spans="2:3">
      <c r="B164" s="317"/>
      <c r="C164" s="441"/>
    </row>
    <row r="165" spans="2:3">
      <c r="B165" s="317"/>
      <c r="C165" s="441"/>
    </row>
    <row r="166" spans="2:3">
      <c r="B166" s="317"/>
      <c r="C166" s="441"/>
    </row>
    <row r="167" spans="2:3">
      <c r="B167" s="317"/>
      <c r="C167" s="441"/>
    </row>
    <row r="168" spans="2:3">
      <c r="B168" s="317"/>
      <c r="C168" s="441"/>
    </row>
    <row r="169" spans="2:3">
      <c r="B169" s="317"/>
      <c r="C169" s="441"/>
    </row>
    <row r="170" spans="2:3">
      <c r="B170" s="317"/>
      <c r="C170" s="441"/>
    </row>
    <row r="171" spans="2:3">
      <c r="B171" s="317"/>
      <c r="C171" s="441"/>
    </row>
    <row r="172" spans="2:3">
      <c r="B172" s="317"/>
      <c r="C172" s="441"/>
    </row>
    <row r="173" spans="2:3">
      <c r="B173" s="317"/>
      <c r="C173" s="441"/>
    </row>
    <row r="174" spans="2:3">
      <c r="B174" s="317"/>
      <c r="C174" s="441"/>
    </row>
    <row r="175" spans="2:3">
      <c r="B175" s="317"/>
      <c r="C175" s="441"/>
    </row>
    <row r="176" spans="2:3">
      <c r="B176" s="317"/>
      <c r="C176" s="441"/>
    </row>
    <row r="177" spans="2:3">
      <c r="B177" s="317"/>
      <c r="C177" s="441"/>
    </row>
    <row r="178" spans="2:3">
      <c r="B178" s="317"/>
      <c r="C178" s="441"/>
    </row>
    <row r="179" spans="2:3">
      <c r="B179" s="317"/>
      <c r="C179" s="441"/>
    </row>
    <row r="180" spans="2:3">
      <c r="B180" s="317"/>
      <c r="C180" s="441"/>
    </row>
    <row r="181" spans="2:3">
      <c r="B181" s="317"/>
      <c r="C181" s="441"/>
    </row>
    <row r="182" spans="2:3">
      <c r="B182" s="317"/>
      <c r="C182" s="441"/>
    </row>
    <row r="183" spans="2:3">
      <c r="B183" s="317"/>
      <c r="C183" s="441"/>
    </row>
    <row r="184" spans="2:3">
      <c r="B184" s="317"/>
      <c r="C184" s="441"/>
    </row>
    <row r="185" spans="2:3">
      <c r="B185" s="317"/>
      <c r="C185" s="441"/>
    </row>
    <row r="186" spans="2:3">
      <c r="B186" s="317"/>
      <c r="C186" s="441"/>
    </row>
    <row r="187" spans="2:3">
      <c r="B187" s="317"/>
      <c r="C187" s="441"/>
    </row>
    <row r="188" spans="2:3">
      <c r="B188" s="317"/>
      <c r="C188" s="441"/>
    </row>
    <row r="189" spans="2:3">
      <c r="B189" s="317"/>
      <c r="C189" s="441"/>
    </row>
    <row r="190" spans="2:3">
      <c r="B190" s="317"/>
      <c r="C190" s="441"/>
    </row>
    <row r="191" spans="2:3">
      <c r="B191" s="317"/>
      <c r="C191" s="441"/>
    </row>
    <row r="192" spans="2:3">
      <c r="B192" s="317"/>
      <c r="C192" s="441"/>
    </row>
    <row r="193" spans="2:27">
      <c r="B193" s="317"/>
      <c r="C193" s="441"/>
      <c r="D193" s="725"/>
      <c r="E193" s="725"/>
      <c r="F193" s="725"/>
      <c r="G193" s="725"/>
      <c r="H193" s="725"/>
      <c r="I193" s="725"/>
      <c r="J193" s="725"/>
      <c r="K193" s="725"/>
    </row>
    <row r="194" spans="2:27">
      <c r="B194" s="317"/>
      <c r="C194" s="441"/>
      <c r="D194" s="725"/>
      <c r="E194" s="725"/>
      <c r="F194" s="725"/>
      <c r="G194" s="725"/>
      <c r="H194" s="725"/>
      <c r="I194" s="725"/>
      <c r="J194" s="725"/>
      <c r="K194" s="725"/>
    </row>
    <row r="195" spans="2:27">
      <c r="B195" s="317"/>
      <c r="C195" s="441"/>
      <c r="D195" s="725"/>
      <c r="E195" s="725"/>
      <c r="F195" s="725"/>
      <c r="G195" s="725"/>
      <c r="H195" s="725"/>
      <c r="I195" s="725"/>
      <c r="J195" s="725"/>
      <c r="K195" s="725"/>
    </row>
    <row r="196" spans="2:27">
      <c r="B196" s="317"/>
      <c r="C196" s="441"/>
      <c r="D196" s="725"/>
      <c r="E196" s="725"/>
      <c r="F196" s="725"/>
      <c r="G196" s="725"/>
      <c r="H196" s="725"/>
      <c r="I196" s="725"/>
      <c r="J196" s="725"/>
      <c r="K196" s="725"/>
    </row>
    <row r="197" spans="2:27">
      <c r="B197" s="317"/>
      <c r="C197" s="441"/>
      <c r="D197" s="725"/>
      <c r="E197" s="725"/>
      <c r="F197" s="725"/>
      <c r="G197" s="725"/>
      <c r="H197" s="725"/>
      <c r="I197" s="725"/>
      <c r="J197" s="725"/>
      <c r="K197" s="725"/>
    </row>
    <row r="198" spans="2:27">
      <c r="B198" s="317"/>
      <c r="C198" s="441"/>
      <c r="D198" s="725"/>
      <c r="E198" s="725"/>
      <c r="F198" s="725"/>
      <c r="G198" s="725"/>
      <c r="H198" s="725"/>
      <c r="I198" s="725"/>
      <c r="J198" s="725"/>
      <c r="K198" s="725"/>
    </row>
    <row r="199" spans="2:27">
      <c r="B199" s="317"/>
      <c r="C199" s="441"/>
      <c r="D199" s="725"/>
      <c r="E199" s="725"/>
      <c r="F199" s="725"/>
      <c r="G199" s="725"/>
      <c r="H199" s="725"/>
      <c r="I199" s="725"/>
      <c r="J199" s="725"/>
      <c r="K199" s="725"/>
    </row>
    <row r="200" spans="2:27">
      <c r="B200" s="317"/>
      <c r="C200" s="441"/>
      <c r="D200" s="725"/>
      <c r="E200" s="725"/>
      <c r="F200" s="725"/>
      <c r="G200" s="725"/>
      <c r="H200" s="725"/>
      <c r="I200" s="725"/>
      <c r="J200" s="725"/>
      <c r="K200" s="725"/>
    </row>
    <row r="201" spans="2:27">
      <c r="B201" s="317"/>
      <c r="C201" s="441"/>
      <c r="D201" s="725"/>
      <c r="E201" s="725"/>
      <c r="F201" s="725"/>
      <c r="G201" s="725"/>
      <c r="H201" s="725"/>
      <c r="I201" s="725"/>
      <c r="J201" s="725"/>
      <c r="K201" s="725"/>
      <c r="AA201" s="208" t="s">
        <v>277</v>
      </c>
    </row>
    <row r="202" spans="2:27">
      <c r="B202" s="317"/>
      <c r="C202" s="441"/>
      <c r="D202" s="725"/>
      <c r="E202" s="725"/>
      <c r="F202" s="725"/>
      <c r="G202" s="725"/>
      <c r="H202" s="725"/>
      <c r="I202" s="725"/>
      <c r="J202" s="725"/>
      <c r="K202" s="725"/>
      <c r="AA202" s="208" t="s">
        <v>263</v>
      </c>
    </row>
    <row r="203" spans="2:27">
      <c r="B203" s="317"/>
      <c r="C203" s="441"/>
      <c r="D203" s="725"/>
      <c r="E203" s="725"/>
      <c r="F203" s="725"/>
      <c r="G203" s="725"/>
      <c r="H203" s="725"/>
      <c r="I203" s="725"/>
      <c r="J203" s="725"/>
      <c r="K203" s="725"/>
      <c r="AA203" s="208" t="s">
        <v>281</v>
      </c>
    </row>
    <row r="204" spans="2:27">
      <c r="B204" s="317"/>
      <c r="C204" s="441"/>
      <c r="D204" s="725"/>
      <c r="E204" s="725"/>
      <c r="F204" s="725"/>
      <c r="G204" s="725"/>
      <c r="H204" s="725"/>
      <c r="I204" s="725"/>
      <c r="J204" s="725"/>
      <c r="K204" s="725"/>
      <c r="AA204" s="208" t="s">
        <v>275</v>
      </c>
    </row>
    <row r="205" spans="2:27" ht="96.6">
      <c r="B205" s="317"/>
      <c r="C205" s="441"/>
      <c r="D205" s="725"/>
      <c r="E205" s="725"/>
      <c r="F205" s="725"/>
      <c r="G205" s="725"/>
      <c r="H205" s="725"/>
      <c r="I205" s="725"/>
      <c r="J205" s="725"/>
      <c r="K205" s="725"/>
      <c r="AA205" s="513" t="s">
        <v>284</v>
      </c>
    </row>
    <row r="206" spans="2:27">
      <c r="B206" s="317"/>
      <c r="C206" s="441"/>
      <c r="D206" s="725"/>
      <c r="E206" s="725"/>
      <c r="F206" s="725"/>
      <c r="G206" s="725"/>
      <c r="H206" s="725"/>
      <c r="I206" s="725"/>
      <c r="J206" s="725"/>
      <c r="K206" s="725"/>
      <c r="AA206" s="208" t="s">
        <v>285</v>
      </c>
    </row>
    <row r="207" spans="2:27">
      <c r="B207" s="317"/>
      <c r="C207" s="441"/>
      <c r="D207" s="725"/>
      <c r="E207" s="725"/>
      <c r="F207" s="725"/>
      <c r="G207" s="725"/>
      <c r="H207" s="725"/>
      <c r="I207" s="725"/>
      <c r="J207" s="725"/>
      <c r="K207" s="725"/>
      <c r="AA207" s="208" t="s">
        <v>279</v>
      </c>
    </row>
    <row r="208" spans="2:27">
      <c r="B208" s="317"/>
      <c r="C208" s="441"/>
      <c r="D208" s="725"/>
      <c r="E208" s="725"/>
      <c r="F208" s="725"/>
      <c r="G208" s="725"/>
      <c r="H208" s="725"/>
      <c r="I208" s="725"/>
      <c r="J208" s="725"/>
      <c r="K208" s="725"/>
      <c r="AA208" s="208" t="s">
        <v>286</v>
      </c>
    </row>
    <row r="209" spans="2:27">
      <c r="B209" s="317"/>
      <c r="C209" s="441"/>
      <c r="D209" s="725"/>
      <c r="E209" s="725"/>
      <c r="F209" s="725"/>
      <c r="G209" s="725"/>
      <c r="H209" s="725"/>
      <c r="I209" s="725"/>
      <c r="J209" s="725"/>
      <c r="K209" s="725"/>
      <c r="AA209" s="208" t="s">
        <v>273</v>
      </c>
    </row>
    <row r="210" spans="2:27">
      <c r="B210" s="317"/>
      <c r="C210" s="441"/>
      <c r="D210" s="725"/>
      <c r="E210" s="725"/>
      <c r="F210" s="725"/>
      <c r="G210" s="725"/>
      <c r="H210" s="725"/>
      <c r="I210" s="725"/>
      <c r="J210" s="725"/>
      <c r="K210" s="725"/>
      <c r="AA210" s="208" t="s">
        <v>280</v>
      </c>
    </row>
    <row r="211" spans="2:27">
      <c r="B211" s="317"/>
      <c r="C211" s="441"/>
      <c r="D211" s="725"/>
      <c r="E211" s="725"/>
      <c r="F211" s="725"/>
      <c r="G211" s="725"/>
      <c r="H211" s="725"/>
      <c r="I211" s="725"/>
      <c r="J211" s="725"/>
      <c r="K211" s="725"/>
    </row>
    <row r="212" spans="2:27">
      <c r="B212" s="317"/>
      <c r="C212" s="441"/>
      <c r="D212" s="725"/>
      <c r="E212" s="725"/>
      <c r="F212" s="725"/>
      <c r="G212" s="725"/>
      <c r="H212" s="725"/>
      <c r="I212" s="725"/>
      <c r="J212" s="725"/>
      <c r="K212" s="725"/>
    </row>
    <row r="213" spans="2:27">
      <c r="B213" s="317"/>
      <c r="C213" s="441"/>
      <c r="D213" s="725"/>
      <c r="E213" s="725"/>
      <c r="F213" s="725"/>
      <c r="G213" s="725"/>
      <c r="H213" s="725"/>
      <c r="I213" s="725"/>
      <c r="J213" s="725"/>
      <c r="K213" s="725"/>
    </row>
    <row r="214" spans="2:27">
      <c r="B214" s="317"/>
      <c r="C214" s="441"/>
      <c r="D214" s="725"/>
      <c r="E214" s="725"/>
      <c r="F214" s="725"/>
      <c r="G214" s="725"/>
      <c r="H214" s="725"/>
      <c r="I214" s="725"/>
      <c r="J214" s="725"/>
      <c r="K214" s="725"/>
    </row>
    <row r="215" spans="2:27">
      <c r="B215" s="317"/>
      <c r="C215" s="441"/>
      <c r="D215" s="725"/>
      <c r="E215" s="725"/>
      <c r="F215" s="725"/>
      <c r="G215" s="725"/>
      <c r="H215" s="725"/>
      <c r="I215" s="725"/>
      <c r="J215" s="725"/>
      <c r="K215" s="725"/>
    </row>
    <row r="216" spans="2:27">
      <c r="B216" s="317"/>
      <c r="C216" s="441"/>
      <c r="D216" s="725"/>
      <c r="E216" s="725"/>
      <c r="F216" s="725"/>
      <c r="G216" s="725"/>
      <c r="H216" s="725"/>
      <c r="I216" s="725"/>
      <c r="J216" s="725"/>
      <c r="K216" s="725"/>
    </row>
    <row r="217" spans="2:27">
      <c r="B217" s="317"/>
      <c r="C217" s="441"/>
      <c r="D217" s="725"/>
      <c r="E217" s="725"/>
      <c r="F217" s="725"/>
      <c r="G217" s="725"/>
      <c r="H217" s="725"/>
      <c r="I217" s="725"/>
      <c r="J217" s="725"/>
      <c r="K217" s="725"/>
    </row>
    <row r="218" spans="2:27">
      <c r="B218" s="317"/>
      <c r="C218" s="441"/>
      <c r="D218" s="725"/>
      <c r="E218" s="725"/>
      <c r="F218" s="725"/>
      <c r="G218" s="725"/>
      <c r="H218" s="725"/>
      <c r="I218" s="725"/>
      <c r="J218" s="725"/>
      <c r="K218" s="725"/>
    </row>
    <row r="219" spans="2:27">
      <c r="B219" s="317"/>
      <c r="C219" s="441"/>
      <c r="D219" s="725"/>
      <c r="E219" s="725"/>
      <c r="F219" s="725"/>
      <c r="G219" s="725"/>
      <c r="H219" s="725"/>
      <c r="I219" s="725"/>
      <c r="J219" s="725"/>
      <c r="K219" s="725"/>
    </row>
    <row r="220" spans="2:27">
      <c r="B220" s="317"/>
      <c r="C220" s="441"/>
      <c r="D220" s="725"/>
      <c r="E220" s="725"/>
      <c r="F220" s="725"/>
      <c r="G220" s="725"/>
      <c r="H220" s="725"/>
      <c r="I220" s="725"/>
      <c r="J220" s="725"/>
      <c r="K220" s="725"/>
    </row>
    <row r="221" spans="2:27">
      <c r="B221" s="317"/>
      <c r="C221" s="441"/>
      <c r="D221" s="725"/>
      <c r="E221" s="725"/>
      <c r="F221" s="725"/>
      <c r="G221" s="725"/>
      <c r="H221" s="725"/>
      <c r="I221" s="725"/>
      <c r="J221" s="725"/>
      <c r="K221" s="725"/>
    </row>
    <row r="222" spans="2:27">
      <c r="B222" s="317"/>
      <c r="C222" s="441"/>
      <c r="D222" s="725"/>
      <c r="E222" s="725"/>
      <c r="F222" s="725"/>
      <c r="G222" s="725"/>
      <c r="H222" s="725"/>
      <c r="I222" s="725"/>
      <c r="J222" s="725"/>
      <c r="K222" s="725"/>
    </row>
    <row r="223" spans="2:27">
      <c r="B223" s="317"/>
      <c r="C223" s="441"/>
      <c r="D223" s="725"/>
      <c r="E223" s="725"/>
      <c r="F223" s="725"/>
      <c r="G223" s="725"/>
      <c r="H223" s="725"/>
      <c r="I223" s="725"/>
      <c r="J223" s="725"/>
      <c r="K223" s="725"/>
    </row>
    <row r="224" spans="2:27">
      <c r="B224" s="317"/>
      <c r="C224" s="441"/>
      <c r="D224" s="725"/>
      <c r="E224" s="725"/>
      <c r="F224" s="725"/>
      <c r="G224" s="725"/>
      <c r="H224" s="725"/>
      <c r="I224" s="725"/>
      <c r="J224" s="725"/>
      <c r="K224" s="725"/>
    </row>
    <row r="225" spans="2:3">
      <c r="B225" s="317"/>
      <c r="C225" s="441"/>
    </row>
    <row r="226" spans="2:3">
      <c r="B226" s="317"/>
      <c r="C226" s="441"/>
    </row>
    <row r="227" spans="2:3">
      <c r="B227" s="317"/>
      <c r="C227" s="441"/>
    </row>
    <row r="228" spans="2:3">
      <c r="B228" s="317"/>
      <c r="C228" s="441"/>
    </row>
    <row r="229" spans="2:3">
      <c r="B229" s="317"/>
      <c r="C229" s="441"/>
    </row>
    <row r="230" spans="2:3">
      <c r="B230" s="317"/>
      <c r="C230" s="441"/>
    </row>
    <row r="231" spans="2:3">
      <c r="B231" s="317"/>
      <c r="C231" s="441"/>
    </row>
    <row r="232" spans="2:3">
      <c r="B232" s="317"/>
      <c r="C232" s="441"/>
    </row>
    <row r="233" spans="2:3">
      <c r="B233" s="317"/>
      <c r="C233" s="441"/>
    </row>
    <row r="234" spans="2:3">
      <c r="B234" s="317"/>
      <c r="C234" s="441"/>
    </row>
    <row r="235" spans="2:3">
      <c r="B235" s="317"/>
      <c r="C235" s="441"/>
    </row>
    <row r="236" spans="2:3">
      <c r="B236" s="317"/>
      <c r="C236" s="441"/>
    </row>
    <row r="237" spans="2:3">
      <c r="B237" s="317"/>
      <c r="C237" s="441"/>
    </row>
    <row r="238" spans="2:3">
      <c r="B238" s="317"/>
      <c r="C238" s="441"/>
    </row>
    <row r="239" spans="2:3">
      <c r="B239" s="317"/>
      <c r="C239" s="441"/>
    </row>
    <row r="240" spans="2:3">
      <c r="B240" s="317"/>
      <c r="C240" s="441"/>
    </row>
    <row r="241" spans="2:3">
      <c r="B241" s="317"/>
      <c r="C241" s="441"/>
    </row>
    <row r="242" spans="2:3">
      <c r="B242" s="317"/>
      <c r="C242" s="441"/>
    </row>
    <row r="243" spans="2:3">
      <c r="B243" s="317"/>
      <c r="C243" s="441"/>
    </row>
    <row r="244" spans="2:3">
      <c r="B244" s="317"/>
      <c r="C244" s="441"/>
    </row>
    <row r="245" spans="2:3">
      <c r="B245" s="317"/>
      <c r="C245" s="441"/>
    </row>
    <row r="246" spans="2:3">
      <c r="B246" s="317"/>
      <c r="C246" s="441"/>
    </row>
    <row r="247" spans="2:3">
      <c r="B247" s="317"/>
      <c r="C247" s="441"/>
    </row>
    <row r="248" spans="2:3">
      <c r="B248" s="317"/>
      <c r="C248" s="441"/>
    </row>
    <row r="249" spans="2:3">
      <c r="B249" s="317"/>
      <c r="C249" s="441"/>
    </row>
    <row r="250" spans="2:3">
      <c r="B250" s="317"/>
      <c r="C250" s="441"/>
    </row>
    <row r="251" spans="2:3">
      <c r="B251" s="317"/>
      <c r="C251" s="441"/>
    </row>
    <row r="252" spans="2:3">
      <c r="B252" s="317"/>
      <c r="C252" s="441"/>
    </row>
    <row r="253" spans="2:3">
      <c r="B253" s="317"/>
      <c r="C253" s="441"/>
    </row>
    <row r="254" spans="2:3">
      <c r="B254" s="317"/>
      <c r="C254" s="441"/>
    </row>
    <row r="255" spans="2:3">
      <c r="B255" s="317"/>
      <c r="C255" s="441"/>
    </row>
    <row r="256" spans="2:3">
      <c r="B256" s="317"/>
      <c r="C256" s="441"/>
    </row>
    <row r="257" spans="2:3">
      <c r="B257" s="317"/>
      <c r="C257" s="441"/>
    </row>
    <row r="258" spans="2:3">
      <c r="B258" s="317"/>
      <c r="C258" s="441"/>
    </row>
    <row r="259" spans="2:3">
      <c r="B259" s="317"/>
      <c r="C259" s="441"/>
    </row>
    <row r="260" spans="2:3">
      <c r="B260" s="317"/>
      <c r="C260" s="441"/>
    </row>
    <row r="261" spans="2:3">
      <c r="B261" s="317"/>
      <c r="C261" s="441"/>
    </row>
    <row r="262" spans="2:3">
      <c r="B262" s="317"/>
      <c r="C262" s="441"/>
    </row>
    <row r="263" spans="2:3">
      <c r="B263" s="317"/>
      <c r="C263" s="441"/>
    </row>
    <row r="264" spans="2:3">
      <c r="B264" s="317"/>
      <c r="C264" s="441"/>
    </row>
    <row r="265" spans="2:3">
      <c r="B265" s="317"/>
      <c r="C265" s="441"/>
    </row>
    <row r="266" spans="2:3">
      <c r="B266" s="317"/>
      <c r="C266" s="441"/>
    </row>
    <row r="267" spans="2:3">
      <c r="B267" s="317"/>
      <c r="C267" s="441"/>
    </row>
    <row r="268" spans="2:3">
      <c r="B268" s="317"/>
      <c r="C268" s="441"/>
    </row>
    <row r="269" spans="2:3">
      <c r="B269" s="317"/>
      <c r="C269" s="441"/>
    </row>
    <row r="270" spans="2:3">
      <c r="B270" s="317"/>
      <c r="C270" s="441"/>
    </row>
    <row r="271" spans="2:3">
      <c r="B271" s="317"/>
      <c r="C271" s="441"/>
    </row>
    <row r="272" spans="2:3">
      <c r="B272" s="317"/>
      <c r="C272" s="441"/>
    </row>
    <row r="273" spans="2:3">
      <c r="B273" s="317"/>
      <c r="C273" s="441"/>
    </row>
    <row r="274" spans="2:3">
      <c r="B274" s="317"/>
      <c r="C274" s="441"/>
    </row>
    <row r="275" spans="2:3">
      <c r="B275" s="317"/>
      <c r="C275" s="441"/>
    </row>
    <row r="276" spans="2:3">
      <c r="B276" s="317"/>
      <c r="C276" s="441"/>
    </row>
    <row r="277" spans="2:3">
      <c r="B277" s="317"/>
      <c r="C277" s="441"/>
    </row>
    <row r="278" spans="2:3">
      <c r="B278" s="317"/>
      <c r="C278" s="441"/>
    </row>
    <row r="279" spans="2:3">
      <c r="B279" s="317"/>
      <c r="C279" s="441"/>
    </row>
    <row r="280" spans="2:3">
      <c r="B280" s="317"/>
      <c r="C280" s="441"/>
    </row>
    <row r="281" spans="2:3">
      <c r="B281" s="317"/>
      <c r="C281" s="441"/>
    </row>
    <row r="282" spans="2:3">
      <c r="B282" s="317"/>
      <c r="C282" s="441"/>
    </row>
    <row r="283" spans="2:3">
      <c r="B283" s="317"/>
      <c r="C283" s="441"/>
    </row>
    <row r="284" spans="2:3">
      <c r="B284" s="317"/>
      <c r="C284" s="441"/>
    </row>
    <row r="285" spans="2:3">
      <c r="B285" s="317"/>
      <c r="C285" s="441"/>
    </row>
    <row r="286" spans="2:3">
      <c r="B286" s="317"/>
      <c r="C286" s="441"/>
    </row>
    <row r="287" spans="2:3">
      <c r="B287" s="317"/>
      <c r="C287" s="441"/>
    </row>
    <row r="288" spans="2:3">
      <c r="B288" s="317"/>
      <c r="C288" s="441"/>
    </row>
    <row r="289" spans="2:3">
      <c r="B289" s="317"/>
      <c r="C289" s="441"/>
    </row>
    <row r="290" spans="2:3">
      <c r="B290" s="317"/>
      <c r="C290" s="441"/>
    </row>
    <row r="291" spans="2:3">
      <c r="B291" s="317"/>
      <c r="C291" s="441"/>
    </row>
    <row r="292" spans="2:3">
      <c r="B292" s="317"/>
      <c r="C292" s="441"/>
    </row>
    <row r="293" spans="2:3">
      <c r="B293" s="317"/>
      <c r="C293" s="441"/>
    </row>
    <row r="294" spans="2:3">
      <c r="B294" s="317"/>
      <c r="C294" s="441"/>
    </row>
    <row r="295" spans="2:3">
      <c r="B295" s="317"/>
      <c r="C295" s="441"/>
    </row>
    <row r="296" spans="2:3">
      <c r="B296" s="317"/>
      <c r="C296" s="441"/>
    </row>
    <row r="297" spans="2:3">
      <c r="B297" s="317"/>
      <c r="C297" s="441"/>
    </row>
    <row r="298" spans="2:3">
      <c r="B298" s="317"/>
      <c r="C298" s="441"/>
    </row>
    <row r="299" spans="2:3">
      <c r="B299" s="317"/>
      <c r="C299" s="441"/>
    </row>
    <row r="300" spans="2:3">
      <c r="B300" s="317"/>
      <c r="C300" s="441"/>
    </row>
    <row r="301" spans="2:3">
      <c r="B301" s="317"/>
      <c r="C301" s="441"/>
    </row>
    <row r="302" spans="2:3">
      <c r="B302" s="317"/>
      <c r="C302" s="441"/>
    </row>
    <row r="303" spans="2:3">
      <c r="B303" s="317"/>
      <c r="C303" s="441"/>
    </row>
    <row r="304" spans="2:3">
      <c r="B304" s="317"/>
      <c r="C304" s="441"/>
    </row>
    <row r="305" spans="2:3">
      <c r="B305" s="317"/>
      <c r="C305" s="441"/>
    </row>
    <row r="306" spans="2:3">
      <c r="B306" s="317"/>
      <c r="C306" s="441"/>
    </row>
    <row r="307" spans="2:3">
      <c r="B307" s="317"/>
      <c r="C307" s="441"/>
    </row>
    <row r="308" spans="2:3">
      <c r="B308" s="317"/>
      <c r="C308" s="441"/>
    </row>
    <row r="309" spans="2:3">
      <c r="B309" s="317"/>
      <c r="C309" s="441"/>
    </row>
    <row r="310" spans="2:3">
      <c r="B310" s="317"/>
      <c r="C310" s="441"/>
    </row>
    <row r="311" spans="2:3">
      <c r="B311" s="317"/>
      <c r="C311" s="441"/>
    </row>
    <row r="312" spans="2:3">
      <c r="B312" s="317"/>
      <c r="C312" s="441"/>
    </row>
    <row r="313" spans="2:3">
      <c r="B313" s="317"/>
      <c r="C313" s="441"/>
    </row>
    <row r="314" spans="2:3">
      <c r="B314" s="317"/>
      <c r="C314" s="441"/>
    </row>
    <row r="315" spans="2:3">
      <c r="B315" s="317"/>
      <c r="C315" s="441"/>
    </row>
    <row r="316" spans="2:3">
      <c r="B316" s="317"/>
      <c r="C316" s="441"/>
    </row>
    <row r="317" spans="2:3">
      <c r="B317" s="317"/>
      <c r="C317" s="441"/>
    </row>
    <row r="318" spans="2:3">
      <c r="B318" s="317"/>
      <c r="C318" s="441"/>
    </row>
    <row r="319" spans="2:3">
      <c r="B319" s="317"/>
      <c r="C319" s="441"/>
    </row>
    <row r="320" spans="2:3">
      <c r="B320" s="317"/>
      <c r="C320" s="441"/>
    </row>
    <row r="321" spans="2:3">
      <c r="B321" s="317"/>
      <c r="C321" s="441"/>
    </row>
    <row r="322" spans="2:3">
      <c r="B322" s="317"/>
      <c r="C322" s="441"/>
    </row>
    <row r="323" spans="2:3">
      <c r="B323" s="317"/>
      <c r="C323" s="441"/>
    </row>
    <row r="324" spans="2:3">
      <c r="B324" s="317"/>
      <c r="C324" s="441"/>
    </row>
    <row r="325" spans="2:3">
      <c r="B325" s="317"/>
      <c r="C325" s="441"/>
    </row>
    <row r="326" spans="2:3">
      <c r="B326" s="317"/>
      <c r="C326" s="441"/>
    </row>
    <row r="327" spans="2:3">
      <c r="B327" s="317"/>
      <c r="C327" s="441"/>
    </row>
    <row r="328" spans="2:3">
      <c r="B328" s="317"/>
      <c r="C328" s="441"/>
    </row>
    <row r="329" spans="2:3">
      <c r="B329" s="317"/>
      <c r="C329" s="441"/>
    </row>
    <row r="330" spans="2:3">
      <c r="B330" s="317"/>
      <c r="C330" s="441"/>
    </row>
    <row r="331" spans="2:3">
      <c r="B331" s="317"/>
      <c r="C331" s="441"/>
    </row>
    <row r="332" spans="2:3">
      <c r="B332" s="317"/>
      <c r="C332" s="441"/>
    </row>
    <row r="333" spans="2:3">
      <c r="B333" s="317"/>
      <c r="C333" s="441"/>
    </row>
    <row r="334" spans="2:3">
      <c r="B334" s="317"/>
      <c r="C334" s="441"/>
    </row>
    <row r="335" spans="2:3">
      <c r="B335" s="317"/>
      <c r="C335" s="441"/>
    </row>
    <row r="336" spans="2:3">
      <c r="B336" s="317"/>
      <c r="C336" s="441"/>
    </row>
    <row r="337" spans="2:3">
      <c r="B337" s="317"/>
      <c r="C337" s="441"/>
    </row>
    <row r="338" spans="2:3">
      <c r="B338" s="317"/>
      <c r="C338" s="441"/>
    </row>
    <row r="339" spans="2:3">
      <c r="B339" s="317"/>
      <c r="C339" s="441"/>
    </row>
    <row r="340" spans="2:3">
      <c r="B340" s="317"/>
      <c r="C340" s="441"/>
    </row>
    <row r="341" spans="2:3">
      <c r="B341" s="317"/>
      <c r="C341" s="441"/>
    </row>
    <row r="342" spans="2:3">
      <c r="B342" s="317"/>
      <c r="C342" s="441"/>
    </row>
    <row r="343" spans="2:3">
      <c r="B343" s="317"/>
      <c r="C343" s="441"/>
    </row>
    <row r="344" spans="2:3">
      <c r="B344" s="317"/>
      <c r="C344" s="441"/>
    </row>
    <row r="345" spans="2:3">
      <c r="B345" s="317"/>
      <c r="C345" s="441"/>
    </row>
    <row r="346" spans="2:3">
      <c r="B346" s="317"/>
      <c r="C346" s="441"/>
    </row>
    <row r="347" spans="2:3">
      <c r="B347" s="317"/>
      <c r="C347" s="441"/>
    </row>
    <row r="348" spans="2:3">
      <c r="B348" s="317"/>
      <c r="C348" s="441"/>
    </row>
    <row r="349" spans="2:3">
      <c r="B349" s="317"/>
      <c r="C349" s="441"/>
    </row>
    <row r="350" spans="2:3">
      <c r="B350" s="317"/>
      <c r="C350" s="441"/>
    </row>
    <row r="351" spans="2:3">
      <c r="B351" s="317"/>
      <c r="C351" s="441"/>
    </row>
    <row r="352" spans="2:3">
      <c r="B352" s="317"/>
      <c r="C352" s="441"/>
    </row>
    <row r="353" spans="2:3">
      <c r="B353" s="317"/>
      <c r="C353" s="441"/>
    </row>
    <row r="354" spans="2:3">
      <c r="B354" s="317"/>
      <c r="C354" s="441"/>
    </row>
  </sheetData>
  <mergeCells count="5">
    <mergeCell ref="A1:D1"/>
    <mergeCell ref="E4:G4"/>
    <mergeCell ref="B7:H7"/>
    <mergeCell ref="A9:J9"/>
    <mergeCell ref="A14:J14"/>
  </mergeCells>
  <conditionalFormatting sqref="A18:A304 B22:C354 A16:B17 D16:J304 B18:B21 C16:C21 A11:J11 A14:J15 A12:A13 B12:J12 B13:C13">
    <cfRule type="expression" dxfId="14" priority="17" stopIfTrue="1">
      <formula>ISNUMBER(SEARCH("Closed",$I11))</formula>
    </cfRule>
    <cfRule type="expression" dxfId="13" priority="18" stopIfTrue="1">
      <formula>IF($B11="Minor", TRUE, FALSE)</formula>
    </cfRule>
    <cfRule type="expression" dxfId="12" priority="19" stopIfTrue="1">
      <formula>IF(OR($B11="Major",$B11="Pre-Condition"), TRUE, FALSE)</formula>
    </cfRule>
  </conditionalFormatting>
  <conditionalFormatting sqref="A15">
    <cfRule type="colorScale" priority="16">
      <colorScale>
        <cfvo type="min"/>
        <cfvo type="percentile" val="50"/>
        <cfvo type="max"/>
        <color rgb="FFF8696B"/>
        <color rgb="FFFFEB84"/>
        <color rgb="FF63BE7B"/>
      </colorScale>
    </cfRule>
  </conditionalFormatting>
  <conditionalFormatting sqref="D13:I13">
    <cfRule type="expression" dxfId="11" priority="7" stopIfTrue="1">
      <formula>ISNUMBER(SEARCH("Closed",$I13))</formula>
    </cfRule>
    <cfRule type="expression" dxfId="10" priority="8" stopIfTrue="1">
      <formula>IF($B13="Minor", TRUE, FALSE)</formula>
    </cfRule>
    <cfRule type="expression" dxfId="9" priority="9" stopIfTrue="1">
      <formula>IF(OR($B13="Major",$B13="Pre-Condition"), TRUE, FALSE)</formula>
    </cfRule>
  </conditionalFormatting>
  <conditionalFormatting sqref="D13:I13">
    <cfRule type="expression" dxfId="8" priority="10" stopIfTrue="1">
      <formula>ISNUMBER(SEARCH("Closed",$H13))</formula>
    </cfRule>
    <cfRule type="expression" dxfId="7" priority="11" stopIfTrue="1">
      <formula>IF($A13="Minor", TRUE, FALSE)</formula>
    </cfRule>
    <cfRule type="expression" dxfId="6" priority="12" stopIfTrue="1">
      <formula>IF(OR($A13="Major",$A13="Pre-Condition"), TRUE, FALSE)</formula>
    </cfRule>
  </conditionalFormatting>
  <conditionalFormatting sqref="I13">
    <cfRule type="expression" dxfId="5" priority="13" stopIfTrue="1">
      <formula>ISNUMBER(SEARCH("Closed",$F13))</formula>
    </cfRule>
    <cfRule type="expression" dxfId="4" priority="14" stopIfTrue="1">
      <formula>IF($B13="Minor", TRUE, FALSE)</formula>
    </cfRule>
    <cfRule type="expression" dxfId="3" priority="15" stopIfTrue="1">
      <formula>IF(OR($B13="Major",$B13="Pre-Condition"), TRUE, FALSE)</formula>
    </cfRule>
  </conditionalFormatting>
  <conditionalFormatting sqref="J13">
    <cfRule type="expression" dxfId="2" priority="4" stopIfTrue="1">
      <formula>ISNUMBER(SEARCH("Closed",$I13))</formula>
    </cfRule>
    <cfRule type="expression" dxfId="1" priority="5" stopIfTrue="1">
      <formula>IF($B13="Minor", TRUE, FALSE)</formula>
    </cfRule>
    <cfRule type="expression" dxfId="0" priority="6" stopIfTrue="1">
      <formula>IF(OR($B13="Major",$B13="Pre-Condition"), TRUE, FALSE)</formula>
    </cfRule>
  </conditionalFormatting>
  <dataValidations count="2">
    <dataValidation type="list" allowBlank="1" showInputMessage="1" showErrorMessage="1" sqref="B15:B354 C22:C354 B11:B13" xr:uid="{FF6DA385-07D2-46A9-9AE6-85AF87A9D7A5}">
      <formula1>$M$1:$M$3</formula1>
    </dataValidation>
    <dataValidation type="list" allowBlank="1" showInputMessage="1" showErrorMessage="1" sqref="C15:C21 C11:C13" xr:uid="{4D33BAFB-124F-4B9B-9FDB-FB6BD45AC2B0}">
      <formula1>$AA$201:$AA$210</formula1>
    </dataValidation>
  </dataValidations>
  <pageMargins left="0.7" right="0.7" top="0.75" bottom="0.75" header="0.3" footer="0.3"/>
  <legacy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C26"/>
  <sheetViews>
    <sheetView workbookViewId="0"/>
  </sheetViews>
  <sheetFormatPr defaultRowHeight="13.8"/>
  <cols>
    <col min="2" max="2" width="2.88671875" style="509" customWidth="1"/>
    <col min="3" max="3" width="117.6640625" customWidth="1"/>
  </cols>
  <sheetData>
    <row r="1" spans="1:3" s="505" customFormat="1" ht="21" customHeight="1">
      <c r="A1" s="503" t="s">
        <v>2422</v>
      </c>
      <c r="B1" s="659"/>
      <c r="C1" s="504"/>
    </row>
    <row r="2" spans="1:3" s="505" customFormat="1">
      <c r="A2" s="506">
        <v>1</v>
      </c>
      <c r="B2" s="507"/>
      <c r="C2" s="660" t="s">
        <v>2423</v>
      </c>
    </row>
    <row r="3" spans="1:3" s="505" customFormat="1">
      <c r="A3" s="506">
        <v>2</v>
      </c>
      <c r="B3" s="507"/>
      <c r="C3" s="660" t="s">
        <v>2424</v>
      </c>
    </row>
    <row r="4" spans="1:3" s="505" customFormat="1">
      <c r="A4" s="506">
        <v>3</v>
      </c>
      <c r="B4" s="507"/>
      <c r="C4" s="661" t="s">
        <v>2425</v>
      </c>
    </row>
    <row r="5" spans="1:3" s="505" customFormat="1">
      <c r="A5" s="506">
        <v>4</v>
      </c>
      <c r="B5" s="507"/>
      <c r="C5" s="660" t="s">
        <v>2426</v>
      </c>
    </row>
    <row r="6" spans="1:3" s="505" customFormat="1">
      <c r="A6" s="506">
        <v>5</v>
      </c>
      <c r="B6" s="507"/>
      <c r="C6" s="660" t="s">
        <v>2427</v>
      </c>
    </row>
    <row r="7" spans="1:3" s="505" customFormat="1">
      <c r="A7" s="506">
        <v>6</v>
      </c>
      <c r="B7" s="507"/>
      <c r="C7" s="660" t="s">
        <v>2428</v>
      </c>
    </row>
    <row r="8" spans="1:3" s="505" customFormat="1">
      <c r="A8" s="506">
        <v>7</v>
      </c>
      <c r="B8" s="507"/>
      <c r="C8" s="660" t="s">
        <v>2429</v>
      </c>
    </row>
    <row r="9" spans="1:3" s="505" customFormat="1">
      <c r="A9" s="506">
        <v>8</v>
      </c>
      <c r="B9" s="507"/>
      <c r="C9" s="660" t="s">
        <v>2430</v>
      </c>
    </row>
    <row r="10" spans="1:3" s="505" customFormat="1">
      <c r="A10" s="506">
        <v>9</v>
      </c>
      <c r="B10" s="507"/>
      <c r="C10" s="660" t="s">
        <v>2431</v>
      </c>
    </row>
    <row r="11" spans="1:3" s="505" customFormat="1">
      <c r="A11" s="506">
        <v>10</v>
      </c>
      <c r="B11" s="507"/>
      <c r="C11" s="660" t="s">
        <v>2432</v>
      </c>
    </row>
    <row r="12" spans="1:3" s="505" customFormat="1">
      <c r="A12" s="506">
        <v>11</v>
      </c>
      <c r="B12" s="507"/>
      <c r="C12" s="660" t="s">
        <v>2433</v>
      </c>
    </row>
    <row r="13" spans="1:3" s="505" customFormat="1">
      <c r="A13" s="506">
        <v>12</v>
      </c>
      <c r="B13" s="507"/>
      <c r="C13" s="660" t="s">
        <v>2434</v>
      </c>
    </row>
    <row r="14" spans="1:3" s="505" customFormat="1">
      <c r="A14" s="506">
        <v>13</v>
      </c>
      <c r="B14" s="507"/>
      <c r="C14" s="660" t="s">
        <v>2435</v>
      </c>
    </row>
    <row r="15" spans="1:3" s="505" customFormat="1">
      <c r="A15" s="506">
        <v>14</v>
      </c>
      <c r="B15" s="507"/>
      <c r="C15" s="660" t="s">
        <v>2436</v>
      </c>
    </row>
    <row r="16" spans="1:3" s="505" customFormat="1">
      <c r="A16" s="506">
        <v>15</v>
      </c>
      <c r="B16" s="507"/>
      <c r="C16" s="660" t="s">
        <v>2437</v>
      </c>
    </row>
    <row r="17" spans="1:3" s="505" customFormat="1">
      <c r="A17" s="506">
        <v>16</v>
      </c>
      <c r="B17" s="507"/>
      <c r="C17" s="660" t="s">
        <v>2438</v>
      </c>
    </row>
    <row r="18" spans="1:3" s="505" customFormat="1" ht="20.25" customHeight="1">
      <c r="A18" s="503" t="s">
        <v>2439</v>
      </c>
      <c r="B18" s="508"/>
      <c r="C18" s="504"/>
    </row>
    <row r="19" spans="1:3" s="505" customFormat="1">
      <c r="A19" s="506">
        <v>1</v>
      </c>
      <c r="B19" s="507"/>
      <c r="C19" s="660" t="s">
        <v>2440</v>
      </c>
    </row>
    <row r="20" spans="1:3" s="505" customFormat="1">
      <c r="A20" s="506">
        <v>2</v>
      </c>
      <c r="B20" s="507"/>
      <c r="C20" s="660" t="s">
        <v>2441</v>
      </c>
    </row>
    <row r="21" spans="1:3" s="505" customFormat="1">
      <c r="A21" s="506">
        <v>3</v>
      </c>
      <c r="B21" s="507"/>
      <c r="C21" s="660" t="s">
        <v>2442</v>
      </c>
    </row>
    <row r="22" spans="1:3" s="505" customFormat="1">
      <c r="A22" s="506">
        <v>4</v>
      </c>
      <c r="B22" s="507"/>
      <c r="C22" s="660" t="s">
        <v>2443</v>
      </c>
    </row>
    <row r="23" spans="1:3" s="505" customFormat="1">
      <c r="A23" s="506">
        <v>5</v>
      </c>
      <c r="B23" s="507"/>
      <c r="C23" s="660" t="s">
        <v>2435</v>
      </c>
    </row>
    <row r="24" spans="1:3" ht="26.4">
      <c r="A24" s="510">
        <v>6</v>
      </c>
      <c r="C24" s="662" t="s">
        <v>2444</v>
      </c>
    </row>
    <row r="25" spans="1:3">
      <c r="A25" s="510">
        <v>7</v>
      </c>
      <c r="C25" s="660" t="s">
        <v>2438</v>
      </c>
    </row>
    <row r="26" spans="1:3">
      <c r="A26" s="510">
        <v>8</v>
      </c>
      <c r="C26" s="663" t="s">
        <v>2445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90"/>
  <sheetViews>
    <sheetView view="pageBreakPreview" zoomScaleNormal="75" zoomScaleSheetLayoutView="100" workbookViewId="0"/>
  </sheetViews>
  <sheetFormatPr defaultColWidth="9" defaultRowHeight="13.8"/>
  <cols>
    <col min="1" max="1" width="7" style="176" customWidth="1"/>
    <col min="2" max="2" width="78.88671875" style="14" customWidth="1"/>
    <col min="3" max="3" width="3" style="128" customWidth="1"/>
    <col min="4" max="4" width="19" style="12" customWidth="1"/>
    <col min="5" max="16384" width="9" style="1"/>
  </cols>
  <sheetData>
    <row r="1" spans="1:4" ht="27.6">
      <c r="A1" s="115">
        <v>3</v>
      </c>
      <c r="B1" s="116" t="s">
        <v>287</v>
      </c>
      <c r="C1" s="743"/>
      <c r="D1" s="21"/>
    </row>
    <row r="2" spans="1:4">
      <c r="A2" s="184">
        <v>3.1</v>
      </c>
      <c r="B2" s="117" t="s">
        <v>288</v>
      </c>
      <c r="C2" s="743"/>
      <c r="D2" s="21"/>
    </row>
    <row r="3" spans="1:4">
      <c r="B3" s="139" t="s">
        <v>289</v>
      </c>
      <c r="C3" s="743"/>
      <c r="D3" s="21"/>
    </row>
    <row r="4" spans="1:4">
      <c r="B4" s="80"/>
    </row>
    <row r="5" spans="1:4">
      <c r="B5" s="139" t="s">
        <v>290</v>
      </c>
      <c r="C5" s="743"/>
      <c r="D5" s="21"/>
    </row>
    <row r="6" spans="1:4">
      <c r="B6" s="80"/>
    </row>
    <row r="7" spans="1:4" s="429" customFormat="1">
      <c r="A7" s="176"/>
      <c r="B7" s="139" t="s">
        <v>291</v>
      </c>
      <c r="C7" s="128"/>
      <c r="D7" s="12"/>
    </row>
    <row r="8" spans="1:4" s="429" customFormat="1">
      <c r="A8" s="176"/>
      <c r="B8" s="180" t="s">
        <v>292</v>
      </c>
      <c r="C8" s="128"/>
      <c r="D8" s="12"/>
    </row>
    <row r="9" spans="1:4" s="429" customFormat="1">
      <c r="A9" s="176"/>
      <c r="B9" s="180" t="s">
        <v>293</v>
      </c>
      <c r="C9" s="128"/>
      <c r="D9" s="12"/>
    </row>
    <row r="10" spans="1:4" s="429" customFormat="1">
      <c r="A10" s="176"/>
      <c r="B10" s="180" t="s">
        <v>294</v>
      </c>
      <c r="C10" s="128"/>
      <c r="D10" s="12"/>
    </row>
    <row r="11" spans="1:4" s="429" customFormat="1">
      <c r="A11" s="176"/>
      <c r="B11" s="180" t="s">
        <v>295</v>
      </c>
      <c r="C11" s="128"/>
      <c r="D11" s="12"/>
    </row>
    <row r="12" spans="1:4" s="429" customFormat="1">
      <c r="A12" s="176"/>
      <c r="B12" s="180" t="s">
        <v>295</v>
      </c>
      <c r="C12" s="128"/>
      <c r="D12" s="12"/>
    </row>
    <row r="13" spans="1:4" s="429" customFormat="1">
      <c r="A13" s="176"/>
      <c r="B13" s="180" t="s">
        <v>296</v>
      </c>
      <c r="C13" s="128"/>
      <c r="D13" s="12"/>
    </row>
    <row r="14" spans="1:4" s="429" customFormat="1">
      <c r="A14" s="176"/>
      <c r="B14" s="180" t="s">
        <v>297</v>
      </c>
      <c r="C14" s="128"/>
      <c r="D14" s="12"/>
    </row>
    <row r="15" spans="1:4" s="429" customFormat="1">
      <c r="A15" s="176"/>
      <c r="B15" s="180" t="s">
        <v>298</v>
      </c>
      <c r="C15" s="128"/>
      <c r="D15" s="12"/>
    </row>
    <row r="16" spans="1:4" s="429" customFormat="1">
      <c r="A16" s="176"/>
      <c r="B16" s="180"/>
      <c r="C16" s="128"/>
      <c r="D16" s="12"/>
    </row>
    <row r="17" spans="1:4">
      <c r="B17" s="139" t="s">
        <v>299</v>
      </c>
      <c r="C17" s="743"/>
      <c r="D17" s="21"/>
    </row>
    <row r="18" spans="1:4" ht="31.5" customHeight="1">
      <c r="B18" s="180" t="s">
        <v>300</v>
      </c>
    </row>
    <row r="19" spans="1:4" s="431" customFormat="1" ht="15" customHeight="1">
      <c r="A19" s="176"/>
      <c r="B19" s="180"/>
      <c r="C19" s="128"/>
      <c r="D19" s="12"/>
    </row>
    <row r="20" spans="1:4" s="429" customFormat="1">
      <c r="A20" s="176"/>
      <c r="B20" s="139" t="s">
        <v>301</v>
      </c>
      <c r="C20" s="128"/>
      <c r="D20" s="12"/>
    </row>
    <row r="21" spans="1:4" s="431" customFormat="1" ht="41.4">
      <c r="A21" s="176"/>
      <c r="B21" s="180" t="s">
        <v>302</v>
      </c>
      <c r="C21" s="128"/>
      <c r="D21" s="12"/>
    </row>
    <row r="22" spans="1:4" s="431" customFormat="1" ht="27.6">
      <c r="A22" s="176"/>
      <c r="B22" s="180" t="s">
        <v>303</v>
      </c>
      <c r="C22" s="128"/>
      <c r="D22" s="12"/>
    </row>
    <row r="23" spans="1:4">
      <c r="B23" s="80"/>
    </row>
    <row r="24" spans="1:4">
      <c r="A24" s="184">
        <v>3.2</v>
      </c>
      <c r="B24" s="114" t="s">
        <v>304</v>
      </c>
      <c r="C24" s="743"/>
      <c r="D24" s="21"/>
    </row>
    <row r="25" spans="1:4">
      <c r="B25" s="80" t="s">
        <v>305</v>
      </c>
    </row>
    <row r="26" spans="1:4">
      <c r="B26" s="80" t="s">
        <v>306</v>
      </c>
    </row>
    <row r="27" spans="1:4">
      <c r="B27" s="80" t="s">
        <v>307</v>
      </c>
    </row>
    <row r="28" spans="1:4">
      <c r="B28" s="80" t="s">
        <v>308</v>
      </c>
    </row>
    <row r="29" spans="1:4" s="431" customFormat="1">
      <c r="A29" s="176"/>
      <c r="B29" s="80" t="s">
        <v>309</v>
      </c>
      <c r="C29" s="128"/>
      <c r="D29" s="12"/>
    </row>
    <row r="30" spans="1:4">
      <c r="B30" s="80" t="s">
        <v>310</v>
      </c>
    </row>
    <row r="31" spans="1:4">
      <c r="B31" s="80"/>
    </row>
    <row r="32" spans="1:4">
      <c r="A32" s="177" t="s">
        <v>311</v>
      </c>
      <c r="B32" s="139" t="s">
        <v>312</v>
      </c>
      <c r="C32" s="743"/>
      <c r="D32" s="21"/>
    </row>
    <row r="33" spans="1:4">
      <c r="A33" s="177"/>
      <c r="B33" s="180" t="s">
        <v>313</v>
      </c>
      <c r="C33" s="743"/>
      <c r="D33" s="21"/>
    </row>
    <row r="34" spans="1:4">
      <c r="B34" s="80"/>
    </row>
    <row r="35" spans="1:4">
      <c r="A35" s="184">
        <v>3.3</v>
      </c>
      <c r="B35" s="114" t="s">
        <v>314</v>
      </c>
      <c r="C35" s="743"/>
      <c r="D35" s="727"/>
    </row>
    <row r="36" spans="1:4" ht="27.6">
      <c r="B36" s="80" t="s">
        <v>315</v>
      </c>
      <c r="D36" s="726"/>
    </row>
    <row r="37" spans="1:4">
      <c r="B37" s="180" t="s">
        <v>316</v>
      </c>
      <c r="D37" s="726"/>
    </row>
    <row r="38" spans="1:4">
      <c r="B38" s="180" t="s">
        <v>317</v>
      </c>
      <c r="D38" s="726"/>
    </row>
    <row r="39" spans="1:4">
      <c r="B39" s="80" t="s">
        <v>318</v>
      </c>
      <c r="D39" s="726"/>
    </row>
    <row r="40" spans="1:4">
      <c r="B40" s="80"/>
      <c r="D40" s="726"/>
    </row>
    <row r="41" spans="1:4" s="17" customFormat="1">
      <c r="A41" s="184">
        <v>3.4</v>
      </c>
      <c r="B41" s="114" t="s">
        <v>319</v>
      </c>
      <c r="C41" s="743"/>
      <c r="D41" s="727"/>
    </row>
    <row r="42" spans="1:4" s="17" customFormat="1">
      <c r="A42" s="176"/>
      <c r="B42" s="80" t="s">
        <v>320</v>
      </c>
      <c r="C42" s="128"/>
      <c r="D42" s="726"/>
    </row>
    <row r="43" spans="1:4">
      <c r="B43" s="80"/>
    </row>
    <row r="44" spans="1:4">
      <c r="A44" s="184">
        <v>3.5</v>
      </c>
      <c r="B44" s="114" t="s">
        <v>321</v>
      </c>
      <c r="C44" s="743"/>
      <c r="D44" s="21"/>
    </row>
    <row r="45" spans="1:4" ht="99" customHeight="1">
      <c r="B45" s="138" t="s">
        <v>322</v>
      </c>
      <c r="C45" s="147"/>
      <c r="D45" s="29"/>
    </row>
    <row r="46" spans="1:4">
      <c r="B46" s="181"/>
      <c r="C46" s="304"/>
      <c r="D46" s="30"/>
    </row>
    <row r="47" spans="1:4">
      <c r="A47" s="184">
        <v>3.6</v>
      </c>
      <c r="B47" s="114" t="s">
        <v>323</v>
      </c>
      <c r="C47" s="743"/>
      <c r="D47" s="21"/>
    </row>
    <row r="48" spans="1:4" s="424" customFormat="1" ht="27.6">
      <c r="A48" s="176"/>
      <c r="B48" s="332" t="s">
        <v>324</v>
      </c>
      <c r="C48" s="149"/>
      <c r="D48" s="31"/>
    </row>
    <row r="49" spans="1:4" ht="27.6">
      <c r="B49" s="180" t="s">
        <v>325</v>
      </c>
      <c r="C49" s="149"/>
      <c r="D49" s="31"/>
    </row>
    <row r="50" spans="1:4">
      <c r="B50" s="79" t="s">
        <v>326</v>
      </c>
    </row>
    <row r="51" spans="1:4">
      <c r="B51" s="80"/>
    </row>
    <row r="52" spans="1:4" s="17" customFormat="1">
      <c r="A52" s="184">
        <v>3.7</v>
      </c>
      <c r="B52" s="114" t="s">
        <v>327</v>
      </c>
      <c r="C52" s="743"/>
      <c r="D52" s="727"/>
    </row>
    <row r="53" spans="1:4" s="17" customFormat="1">
      <c r="A53" s="177"/>
      <c r="B53" s="172" t="s">
        <v>328</v>
      </c>
      <c r="C53" s="743"/>
      <c r="D53" s="727"/>
    </row>
    <row r="54" spans="1:4" s="32" customFormat="1" ht="55.2">
      <c r="A54" s="176"/>
      <c r="B54" s="79" t="s">
        <v>329</v>
      </c>
      <c r="C54" s="149"/>
      <c r="D54" s="31"/>
    </row>
    <row r="55" spans="1:4" s="32" customFormat="1" ht="41.4">
      <c r="A55" s="178" t="s">
        <v>330</v>
      </c>
      <c r="B55" s="79" t="s">
        <v>331</v>
      </c>
      <c r="C55" s="149"/>
      <c r="D55" s="31"/>
    </row>
    <row r="56" spans="1:4" s="32" customFormat="1" ht="41.4">
      <c r="A56" s="178" t="s">
        <v>330</v>
      </c>
      <c r="B56" s="79" t="s">
        <v>332</v>
      </c>
      <c r="C56" s="149"/>
      <c r="D56" s="31"/>
    </row>
    <row r="57" spans="1:4" s="17" customFormat="1" ht="46.5" customHeight="1">
      <c r="A57" s="178" t="s">
        <v>333</v>
      </c>
      <c r="B57" s="79" t="s">
        <v>334</v>
      </c>
      <c r="C57" s="149"/>
      <c r="D57" s="728"/>
    </row>
    <row r="58" spans="1:4">
      <c r="B58" s="80"/>
    </row>
    <row r="59" spans="1:4">
      <c r="A59" s="177" t="s">
        <v>335</v>
      </c>
      <c r="B59" s="139" t="s">
        <v>336</v>
      </c>
      <c r="C59" s="743"/>
      <c r="D59" s="21"/>
    </row>
    <row r="60" spans="1:4">
      <c r="B60" s="79" t="s">
        <v>337</v>
      </c>
      <c r="C60" s="149"/>
      <c r="D60" s="31"/>
    </row>
    <row r="61" spans="1:4">
      <c r="B61" s="80"/>
    </row>
    <row r="62" spans="1:4">
      <c r="A62" s="184">
        <v>3.8</v>
      </c>
      <c r="B62" s="114" t="s">
        <v>338</v>
      </c>
      <c r="C62" s="743"/>
      <c r="D62" s="727"/>
    </row>
    <row r="63" spans="1:4">
      <c r="A63" s="177" t="s">
        <v>339</v>
      </c>
      <c r="B63" s="139" t="s">
        <v>340</v>
      </c>
      <c r="C63" s="743"/>
      <c r="D63" s="727"/>
    </row>
    <row r="64" spans="1:4">
      <c r="B64" s="79" t="s">
        <v>341</v>
      </c>
      <c r="C64" s="149"/>
      <c r="D64" s="728"/>
    </row>
    <row r="65" spans="1:4">
      <c r="B65" s="79" t="s">
        <v>342</v>
      </c>
      <c r="C65" s="149"/>
      <c r="D65" s="728"/>
    </row>
    <row r="66" spans="1:4">
      <c r="B66" s="79" t="s">
        <v>343</v>
      </c>
      <c r="C66" s="149"/>
      <c r="D66" s="728"/>
    </row>
    <row r="67" spans="1:4">
      <c r="B67" s="79" t="s">
        <v>344</v>
      </c>
      <c r="C67" s="149"/>
      <c r="D67" s="728"/>
    </row>
    <row r="68" spans="1:4">
      <c r="B68" s="79" t="s">
        <v>345</v>
      </c>
      <c r="D68" s="726"/>
    </row>
    <row r="69" spans="1:4">
      <c r="B69" s="80"/>
      <c r="D69" s="726"/>
    </row>
    <row r="70" spans="1:4">
      <c r="A70" s="184">
        <v>3.9</v>
      </c>
      <c r="B70" s="114" t="s">
        <v>346</v>
      </c>
      <c r="C70" s="743"/>
      <c r="D70" s="21"/>
    </row>
    <row r="71" spans="1:4" ht="196.5" customHeight="1">
      <c r="B71" s="79" t="s">
        <v>347</v>
      </c>
      <c r="C71" s="149"/>
      <c r="D71" s="31"/>
    </row>
    <row r="72" spans="1:4" ht="128.25" customHeight="1">
      <c r="A72" s="178" t="s">
        <v>330</v>
      </c>
      <c r="B72" s="79" t="s">
        <v>348</v>
      </c>
      <c r="C72" s="149"/>
      <c r="D72" s="31"/>
    </row>
    <row r="73" spans="1:4">
      <c r="B73" s="80"/>
    </row>
    <row r="74" spans="1:4" ht="82.8">
      <c r="B74" s="80" t="s">
        <v>349</v>
      </c>
    </row>
    <row r="75" spans="1:4">
      <c r="B75" s="80"/>
    </row>
    <row r="76" spans="1:4">
      <c r="A76" s="179">
        <v>3.1</v>
      </c>
      <c r="B76" s="114" t="s">
        <v>350</v>
      </c>
      <c r="C76" s="743"/>
      <c r="D76" s="21"/>
    </row>
    <row r="77" spans="1:4" ht="27.6">
      <c r="A77" s="177"/>
      <c r="B77" s="80" t="s">
        <v>351</v>
      </c>
    </row>
    <row r="78" spans="1:4">
      <c r="A78" s="177" t="s">
        <v>352</v>
      </c>
      <c r="B78" s="139" t="s">
        <v>353</v>
      </c>
      <c r="C78" s="743"/>
      <c r="D78" s="21"/>
    </row>
    <row r="79" spans="1:4" ht="27.6">
      <c r="A79" s="178" t="s">
        <v>354</v>
      </c>
      <c r="B79" s="80"/>
    </row>
    <row r="80" spans="1:4" ht="27.6">
      <c r="A80" s="178" t="s">
        <v>355</v>
      </c>
      <c r="B80" s="80"/>
    </row>
    <row r="81" spans="1:4" ht="55.2">
      <c r="A81" s="178" t="s">
        <v>356</v>
      </c>
      <c r="B81" s="80"/>
    </row>
    <row r="82" spans="1:4">
      <c r="A82" s="178" t="s">
        <v>357</v>
      </c>
      <c r="B82" s="80"/>
    </row>
    <row r="83" spans="1:4">
      <c r="B83" s="80"/>
    </row>
    <row r="84" spans="1:4">
      <c r="A84" s="178"/>
      <c r="B84" s="80"/>
    </row>
    <row r="85" spans="1:4">
      <c r="A85" s="178"/>
      <c r="B85" s="80"/>
    </row>
    <row r="86" spans="1:4">
      <c r="B86" s="80"/>
    </row>
    <row r="87" spans="1:4">
      <c r="A87" s="308">
        <v>3.11</v>
      </c>
      <c r="B87" s="114" t="s">
        <v>358</v>
      </c>
      <c r="C87" s="743"/>
      <c r="D87" s="21"/>
    </row>
    <row r="88" spans="1:4" ht="110.4">
      <c r="B88" s="79" t="s">
        <v>359</v>
      </c>
    </row>
    <row r="89" spans="1:4" ht="27.6">
      <c r="B89" s="79" t="s">
        <v>360</v>
      </c>
    </row>
    <row r="90" spans="1:4" ht="41.4">
      <c r="A90" s="182" t="s">
        <v>330</v>
      </c>
      <c r="B90" s="183" t="s">
        <v>361</v>
      </c>
    </row>
  </sheetData>
  <phoneticPr fontId="7"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7"/>
  <sheetViews>
    <sheetView view="pageBreakPreview" zoomScaleNormal="100" workbookViewId="0">
      <selection activeCell="B9" sqref="B9"/>
    </sheetView>
  </sheetViews>
  <sheetFormatPr defaultColWidth="9" defaultRowHeight="13.8"/>
  <cols>
    <col min="1" max="1" width="5.6640625" style="176" customWidth="1"/>
    <col min="2" max="2" width="76.44140625" style="11" customWidth="1"/>
    <col min="3" max="16384" width="9" style="1"/>
  </cols>
  <sheetData>
    <row r="1" spans="1:2">
      <c r="A1" s="115">
        <v>4</v>
      </c>
      <c r="B1" s="116" t="s">
        <v>362</v>
      </c>
    </row>
    <row r="2" spans="1:2" ht="75.75" customHeight="1">
      <c r="A2" s="184">
        <v>4.0999999999999996</v>
      </c>
      <c r="B2" s="117" t="s">
        <v>363</v>
      </c>
    </row>
    <row r="3" spans="1:2">
      <c r="B3" s="886" t="s">
        <v>364</v>
      </c>
    </row>
    <row r="4" spans="1:2">
      <c r="B4" s="886" t="s">
        <v>3624</v>
      </c>
    </row>
    <row r="5" spans="1:2" ht="175.8">
      <c r="B5" s="110" t="s">
        <v>3625</v>
      </c>
    </row>
    <row r="6" spans="1:2">
      <c r="B6" s="886" t="s">
        <v>3626</v>
      </c>
    </row>
    <row r="7" spans="1:2" ht="82.8">
      <c r="B7" s="887" t="s">
        <v>3627</v>
      </c>
    </row>
    <row r="8" spans="1:2">
      <c r="B8" s="886" t="s">
        <v>365</v>
      </c>
    </row>
    <row r="9" spans="1:2" ht="372.6">
      <c r="B9" s="110" t="s">
        <v>3628</v>
      </c>
    </row>
    <row r="10" spans="1:2" ht="315">
      <c r="B10" s="888" t="s">
        <v>3629</v>
      </c>
    </row>
    <row r="11" spans="1:2" ht="41.4">
      <c r="B11" s="110" t="s">
        <v>3630</v>
      </c>
    </row>
    <row r="12" spans="1:2" ht="220.8">
      <c r="B12" s="110" t="s">
        <v>3631</v>
      </c>
    </row>
    <row r="13" spans="1:2" ht="179.4">
      <c r="B13" s="110" t="s">
        <v>3632</v>
      </c>
    </row>
    <row r="14" spans="1:2" ht="69">
      <c r="B14" s="110" t="s">
        <v>3633</v>
      </c>
    </row>
    <row r="15" spans="1:2" ht="207">
      <c r="B15" s="110" t="s">
        <v>3634</v>
      </c>
    </row>
    <row r="16" spans="1:2" ht="55.2">
      <c r="B16" s="110" t="s">
        <v>3635</v>
      </c>
    </row>
    <row r="17" spans="1:2" ht="96.6">
      <c r="B17" s="110" t="s">
        <v>3636</v>
      </c>
    </row>
    <row r="18" spans="1:2" ht="207">
      <c r="B18" s="110" t="s">
        <v>3637</v>
      </c>
    </row>
    <row r="19" spans="1:2">
      <c r="B19" s="110"/>
    </row>
    <row r="20" spans="1:2">
      <c r="B20" s="110"/>
    </row>
    <row r="21" spans="1:2">
      <c r="B21" s="110"/>
    </row>
    <row r="22" spans="1:2">
      <c r="B22" s="110"/>
    </row>
    <row r="23" spans="1:2">
      <c r="B23" s="110"/>
    </row>
    <row r="24" spans="1:2">
      <c r="B24" s="110"/>
    </row>
    <row r="25" spans="1:2">
      <c r="B25" s="110"/>
    </row>
    <row r="26" spans="1:2">
      <c r="B26" s="110"/>
    </row>
    <row r="27" spans="1:2">
      <c r="A27" s="185"/>
      <c r="B27" s="111"/>
    </row>
  </sheetData>
  <phoneticPr fontId="7" type="noConversion"/>
  <pageMargins left="0.75" right="0.75" top="1" bottom="1" header="0.5" footer="0.5"/>
  <pageSetup paperSize="9" orientation="portrait" horizontalDpi="429496729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75"/>
  <sheetViews>
    <sheetView view="pageBreakPreview" zoomScaleNormal="100" zoomScaleSheetLayoutView="100" workbookViewId="0"/>
  </sheetViews>
  <sheetFormatPr defaultColWidth="9.109375" defaultRowHeight="13.8"/>
  <cols>
    <col min="1" max="1" width="6.88671875" style="177" customWidth="1"/>
    <col min="2" max="2" width="79.109375" style="35" customWidth="1"/>
    <col min="3" max="3" width="2.44140625" style="35" customWidth="1"/>
    <col min="4" max="16384" width="9.109375" style="20"/>
  </cols>
  <sheetData>
    <row r="1" spans="1:5" ht="27.6">
      <c r="A1" s="115">
        <v>5</v>
      </c>
      <c r="B1" s="116" t="s">
        <v>366</v>
      </c>
      <c r="C1" s="21"/>
      <c r="D1" s="720"/>
      <c r="E1" s="720"/>
    </row>
    <row r="2" spans="1:5">
      <c r="A2" s="184">
        <v>5.0999999999999996</v>
      </c>
      <c r="B2" s="117" t="s">
        <v>367</v>
      </c>
      <c r="C2" s="21"/>
      <c r="D2" s="720"/>
      <c r="E2" s="720"/>
    </row>
    <row r="3" spans="1:5">
      <c r="B3" s="139"/>
      <c r="C3" s="21"/>
      <c r="D3" s="720"/>
      <c r="E3" s="720"/>
    </row>
    <row r="4" spans="1:5">
      <c r="B4" s="139"/>
      <c r="C4" s="21"/>
      <c r="D4" s="727"/>
      <c r="E4" s="725"/>
    </row>
    <row r="5" spans="1:5">
      <c r="A5" s="187"/>
      <c r="B5" s="306"/>
      <c r="C5" s="34"/>
      <c r="D5" s="15"/>
      <c r="E5" s="725"/>
    </row>
    <row r="6" spans="1:5">
      <c r="A6" s="187"/>
      <c r="B6" s="306"/>
      <c r="C6" s="34"/>
      <c r="D6" s="725"/>
      <c r="E6" s="725"/>
    </row>
    <row r="7" spans="1:5">
      <c r="A7" s="177" t="s">
        <v>368</v>
      </c>
      <c r="B7" s="139" t="s">
        <v>369</v>
      </c>
      <c r="C7" s="21"/>
      <c r="D7" s="720"/>
      <c r="E7" s="720"/>
    </row>
    <row r="8" spans="1:5">
      <c r="B8" s="80"/>
      <c r="C8" s="12"/>
      <c r="D8" s="720"/>
      <c r="E8" s="720"/>
    </row>
    <row r="9" spans="1:5">
      <c r="B9" s="80"/>
      <c r="C9" s="12"/>
      <c r="D9" s="720"/>
      <c r="E9" s="720"/>
    </row>
    <row r="10" spans="1:5">
      <c r="A10" s="176"/>
      <c r="B10" s="80"/>
      <c r="C10" s="12"/>
      <c r="D10" s="720"/>
      <c r="E10" s="720"/>
    </row>
    <row r="11" spans="1:5">
      <c r="B11" s="307"/>
      <c r="D11" s="720"/>
      <c r="E11" s="720"/>
    </row>
    <row r="12" spans="1:5">
      <c r="A12" s="184">
        <v>5.2</v>
      </c>
      <c r="B12" s="114" t="s">
        <v>370</v>
      </c>
      <c r="C12" s="21"/>
      <c r="D12" s="720"/>
      <c r="E12" s="720"/>
    </row>
    <row r="13" spans="1:5">
      <c r="A13" s="177" t="s">
        <v>371</v>
      </c>
      <c r="B13" s="139" t="s">
        <v>372</v>
      </c>
      <c r="C13" s="21"/>
      <c r="D13" s="720"/>
      <c r="E13" s="720"/>
    </row>
    <row r="14" spans="1:5" ht="27.6">
      <c r="A14" s="176"/>
      <c r="B14" s="180" t="s">
        <v>373</v>
      </c>
      <c r="C14" s="12"/>
      <c r="D14" s="720"/>
      <c r="E14" s="720"/>
    </row>
    <row r="15" spans="1:5">
      <c r="A15" s="176"/>
      <c r="B15" s="80"/>
      <c r="C15" s="12"/>
      <c r="D15" s="720"/>
      <c r="E15" s="720"/>
    </row>
    <row r="16" spans="1:5">
      <c r="A16" s="176"/>
      <c r="B16" s="307"/>
      <c r="D16" s="720"/>
      <c r="E16" s="720"/>
    </row>
    <row r="17" spans="1:3">
      <c r="A17" s="176"/>
      <c r="B17" s="307"/>
    </row>
    <row r="18" spans="1:3">
      <c r="A18" s="177" t="s">
        <v>374</v>
      </c>
      <c r="B18" s="139" t="s">
        <v>375</v>
      </c>
      <c r="C18" s="21"/>
    </row>
    <row r="19" spans="1:3">
      <c r="B19" s="80"/>
      <c r="C19" s="12"/>
    </row>
    <row r="20" spans="1:3">
      <c r="B20" s="80"/>
      <c r="C20" s="12"/>
    </row>
    <row r="21" spans="1:3">
      <c r="B21" s="80"/>
      <c r="C21" s="12"/>
    </row>
    <row r="22" spans="1:3">
      <c r="B22" s="80"/>
      <c r="C22" s="12"/>
    </row>
    <row r="23" spans="1:3">
      <c r="A23" s="177" t="s">
        <v>376</v>
      </c>
      <c r="B23" s="139" t="s">
        <v>377</v>
      </c>
      <c r="C23" s="21"/>
    </row>
    <row r="24" spans="1:3">
      <c r="B24" s="307"/>
    </row>
    <row r="25" spans="1:3">
      <c r="B25" s="307"/>
    </row>
    <row r="26" spans="1:3">
      <c r="B26" s="307"/>
    </row>
    <row r="27" spans="1:3">
      <c r="B27" s="307"/>
    </row>
    <row r="28" spans="1:3">
      <c r="A28" s="184">
        <v>5.3</v>
      </c>
      <c r="B28" s="114" t="s">
        <v>378</v>
      </c>
      <c r="C28" s="21"/>
    </row>
    <row r="29" spans="1:3">
      <c r="A29" s="177" t="s">
        <v>379</v>
      </c>
      <c r="B29" s="139" t="s">
        <v>380</v>
      </c>
      <c r="C29" s="21"/>
    </row>
    <row r="30" spans="1:3" ht="27.6">
      <c r="B30" s="180" t="s">
        <v>381</v>
      </c>
      <c r="C30" s="12"/>
    </row>
    <row r="31" spans="1:3">
      <c r="B31" s="80"/>
      <c r="C31" s="12"/>
    </row>
    <row r="32" spans="1:3">
      <c r="B32" s="80"/>
      <c r="C32" s="12"/>
    </row>
    <row r="33" spans="1:3">
      <c r="B33" s="80"/>
      <c r="C33" s="12"/>
    </row>
    <row r="34" spans="1:3">
      <c r="A34" s="177" t="s">
        <v>382</v>
      </c>
      <c r="B34" s="139" t="s">
        <v>383</v>
      </c>
      <c r="C34" s="12"/>
    </row>
    <row r="35" spans="1:3" ht="27.6">
      <c r="B35" s="345" t="s">
        <v>384</v>
      </c>
      <c r="C35" s="12"/>
    </row>
    <row r="36" spans="1:3" ht="27.6">
      <c r="B36" s="79" t="s">
        <v>385</v>
      </c>
      <c r="C36" s="12"/>
    </row>
    <row r="37" spans="1:3" ht="27.6">
      <c r="B37" s="180" t="s">
        <v>386</v>
      </c>
      <c r="C37" s="12"/>
    </row>
    <row r="38" spans="1:3">
      <c r="B38" s="80"/>
      <c r="C38" s="12"/>
    </row>
    <row r="39" spans="1:3">
      <c r="A39" s="177" t="s">
        <v>387</v>
      </c>
      <c r="B39" s="139" t="s">
        <v>388</v>
      </c>
      <c r="C39" s="21"/>
    </row>
    <row r="40" spans="1:3">
      <c r="B40" s="80"/>
      <c r="C40" s="12"/>
    </row>
    <row r="41" spans="1:3">
      <c r="B41" s="80"/>
      <c r="C41" s="12"/>
    </row>
    <row r="42" spans="1:3">
      <c r="B42" s="80"/>
      <c r="C42" s="12"/>
    </row>
    <row r="43" spans="1:3">
      <c r="B43" s="80"/>
      <c r="C43" s="12"/>
    </row>
    <row r="44" spans="1:3">
      <c r="A44" s="177" t="s">
        <v>389</v>
      </c>
      <c r="B44" s="139" t="s">
        <v>390</v>
      </c>
      <c r="C44" s="21"/>
    </row>
    <row r="45" spans="1:3">
      <c r="A45" s="176"/>
      <c r="B45" s="307" t="s">
        <v>391</v>
      </c>
    </row>
    <row r="46" spans="1:3">
      <c r="B46" s="80"/>
      <c r="C46" s="12"/>
    </row>
    <row r="47" spans="1:3">
      <c r="A47" s="177" t="s">
        <v>392</v>
      </c>
      <c r="B47" s="139" t="s">
        <v>393</v>
      </c>
      <c r="C47" s="21"/>
    </row>
    <row r="48" spans="1:3">
      <c r="B48" s="80"/>
      <c r="C48" s="12"/>
    </row>
    <row r="49" spans="1:3">
      <c r="A49" s="176"/>
      <c r="B49" s="307"/>
    </row>
    <row r="50" spans="1:3">
      <c r="A50" s="176"/>
      <c r="B50" s="307"/>
    </row>
    <row r="51" spans="1:3">
      <c r="B51" s="80"/>
      <c r="C51" s="12"/>
    </row>
    <row r="52" spans="1:3">
      <c r="A52" s="177" t="s">
        <v>394</v>
      </c>
      <c r="B52" s="139" t="s">
        <v>395</v>
      </c>
      <c r="C52" s="21"/>
    </row>
    <row r="53" spans="1:3" ht="15.75" customHeight="1">
      <c r="A53" s="177" t="s">
        <v>396</v>
      </c>
      <c r="B53" s="139" t="s">
        <v>397</v>
      </c>
      <c r="C53" s="21"/>
    </row>
    <row r="54" spans="1:3">
      <c r="B54" s="139"/>
      <c r="C54" s="21"/>
    </row>
    <row r="55" spans="1:3">
      <c r="B55" s="139"/>
      <c r="C55" s="21"/>
    </row>
    <row r="56" spans="1:3" ht="13.5" customHeight="1">
      <c r="A56" s="131" t="s">
        <v>398</v>
      </c>
      <c r="B56" s="139" t="s">
        <v>399</v>
      </c>
      <c r="C56" s="21"/>
    </row>
    <row r="57" spans="1:3">
      <c r="A57" s="176"/>
      <c r="B57" s="79" t="s">
        <v>400</v>
      </c>
      <c r="C57" s="31"/>
    </row>
    <row r="58" spans="1:3">
      <c r="A58" s="176"/>
      <c r="B58" s="79" t="s">
        <v>401</v>
      </c>
      <c r="C58" s="31"/>
    </row>
    <row r="59" spans="1:3">
      <c r="A59" s="176"/>
      <c r="B59" s="80"/>
      <c r="C59" s="12"/>
    </row>
    <row r="60" spans="1:3">
      <c r="A60" s="177" t="s">
        <v>402</v>
      </c>
      <c r="B60" s="139" t="s">
        <v>403</v>
      </c>
      <c r="C60" s="21"/>
    </row>
    <row r="61" spans="1:3">
      <c r="B61" s="307"/>
    </row>
    <row r="62" spans="1:3">
      <c r="B62" s="307"/>
    </row>
    <row r="63" spans="1:3">
      <c r="B63" s="80"/>
      <c r="C63" s="12"/>
    </row>
    <row r="64" spans="1:3">
      <c r="B64" s="80"/>
      <c r="C64" s="12"/>
    </row>
    <row r="65" spans="1:3">
      <c r="A65" s="184">
        <v>5.4</v>
      </c>
      <c r="B65" s="114" t="s">
        <v>404</v>
      </c>
      <c r="C65" s="21"/>
    </row>
    <row r="66" spans="1:3">
      <c r="A66" s="177" t="s">
        <v>405</v>
      </c>
      <c r="B66" s="139" t="s">
        <v>210</v>
      </c>
      <c r="C66" s="21"/>
    </row>
    <row r="67" spans="1:3">
      <c r="B67" s="139"/>
      <c r="C67" s="21"/>
    </row>
    <row r="68" spans="1:3">
      <c r="B68" s="139"/>
      <c r="C68" s="21"/>
    </row>
    <row r="69" spans="1:3">
      <c r="B69" s="139"/>
      <c r="C69" s="21"/>
    </row>
    <row r="70" spans="1:3">
      <c r="A70" s="177" t="s">
        <v>406</v>
      </c>
      <c r="B70" s="139" t="s">
        <v>407</v>
      </c>
      <c r="C70" s="21"/>
    </row>
    <row r="71" spans="1:3">
      <c r="B71" s="307"/>
    </row>
    <row r="72" spans="1:3">
      <c r="B72" s="80"/>
      <c r="C72" s="12"/>
    </row>
    <row r="73" spans="1:3">
      <c r="B73" s="80"/>
      <c r="C73" s="12"/>
    </row>
    <row r="74" spans="1:3">
      <c r="B74" s="80"/>
      <c r="C74" s="12"/>
    </row>
    <row r="75" spans="1:3">
      <c r="A75" s="177" t="s">
        <v>408</v>
      </c>
      <c r="B75" s="139" t="s">
        <v>409</v>
      </c>
      <c r="C75" s="21"/>
    </row>
    <row r="76" spans="1:3">
      <c r="B76" s="307"/>
    </row>
    <row r="77" spans="1:3">
      <c r="B77" s="80"/>
      <c r="C77" s="12"/>
    </row>
    <row r="78" spans="1:3">
      <c r="B78" s="80"/>
      <c r="C78" s="12"/>
    </row>
    <row r="79" spans="1:3">
      <c r="B79" s="80"/>
      <c r="C79" s="12"/>
    </row>
    <row r="80" spans="1:3">
      <c r="A80" s="177" t="s">
        <v>410</v>
      </c>
      <c r="B80" s="139" t="s">
        <v>411</v>
      </c>
      <c r="C80" s="21"/>
    </row>
    <row r="81" spans="1:3">
      <c r="B81" s="180"/>
      <c r="C81" s="12"/>
    </row>
    <row r="82" spans="1:3">
      <c r="B82" s="80"/>
      <c r="C82" s="12"/>
    </row>
    <row r="83" spans="1:3">
      <c r="B83" s="80"/>
      <c r="C83" s="12"/>
    </row>
    <row r="84" spans="1:3">
      <c r="B84" s="80"/>
      <c r="C84" s="12"/>
    </row>
    <row r="85" spans="1:3">
      <c r="A85" s="177" t="s">
        <v>412</v>
      </c>
      <c r="B85" s="139" t="s">
        <v>413</v>
      </c>
      <c r="C85" s="21"/>
    </row>
    <row r="86" spans="1:3">
      <c r="B86" s="180" t="s">
        <v>414</v>
      </c>
      <c r="C86" s="12"/>
    </row>
    <row r="87" spans="1:3">
      <c r="B87" s="80"/>
      <c r="C87" s="12"/>
    </row>
    <row r="88" spans="1:3">
      <c r="B88" s="80"/>
      <c r="C88" s="12"/>
    </row>
    <row r="89" spans="1:3">
      <c r="B89" s="80"/>
      <c r="C89" s="12"/>
    </row>
    <row r="90" spans="1:3">
      <c r="A90" s="177" t="s">
        <v>415</v>
      </c>
      <c r="B90" s="139" t="s">
        <v>416</v>
      </c>
      <c r="C90" s="21"/>
    </row>
    <row r="91" spans="1:3">
      <c r="B91" s="180" t="s">
        <v>414</v>
      </c>
      <c r="C91" s="12"/>
    </row>
    <row r="92" spans="1:3">
      <c r="B92" s="80"/>
      <c r="C92" s="12"/>
    </row>
    <row r="93" spans="1:3">
      <c r="B93" s="80"/>
      <c r="C93" s="12"/>
    </row>
    <row r="94" spans="1:3">
      <c r="B94" s="80"/>
      <c r="C94" s="12"/>
    </row>
    <row r="95" spans="1:3">
      <c r="A95" s="184">
        <v>5.5</v>
      </c>
      <c r="B95" s="114" t="s">
        <v>417</v>
      </c>
      <c r="C95" s="21"/>
    </row>
    <row r="96" spans="1:3">
      <c r="A96" s="177" t="s">
        <v>418</v>
      </c>
      <c r="B96" s="139" t="s">
        <v>419</v>
      </c>
      <c r="C96" s="21"/>
    </row>
    <row r="97" spans="1:3">
      <c r="B97" s="180" t="s">
        <v>420</v>
      </c>
      <c r="C97" s="21"/>
    </row>
    <row r="98" spans="1:3" s="486" customFormat="1">
      <c r="A98" s="177"/>
      <c r="B98" s="180"/>
      <c r="C98" s="21"/>
    </row>
    <row r="99" spans="1:3" ht="27.6">
      <c r="A99" s="177" t="s">
        <v>421</v>
      </c>
      <c r="B99" s="139" t="s">
        <v>422</v>
      </c>
      <c r="C99" s="21"/>
    </row>
    <row r="100" spans="1:3">
      <c r="B100" s="180" t="s">
        <v>420</v>
      </c>
      <c r="C100" s="21"/>
    </row>
    <row r="101" spans="1:3" s="486" customFormat="1">
      <c r="A101" s="177"/>
      <c r="B101" s="180"/>
      <c r="C101" s="21"/>
    </row>
    <row r="102" spans="1:3">
      <c r="A102" s="177" t="s">
        <v>423</v>
      </c>
      <c r="B102" s="139" t="s">
        <v>424</v>
      </c>
      <c r="C102" s="21"/>
    </row>
    <row r="103" spans="1:3">
      <c r="B103" s="180" t="s">
        <v>425</v>
      </c>
      <c r="C103" s="21"/>
    </row>
    <row r="104" spans="1:3">
      <c r="B104" s="139"/>
      <c r="C104" s="21"/>
    </row>
    <row r="105" spans="1:3">
      <c r="A105" s="177" t="s">
        <v>426</v>
      </c>
      <c r="B105" s="139" t="s">
        <v>427</v>
      </c>
      <c r="C105" s="21"/>
    </row>
    <row r="106" spans="1:3" s="486" customFormat="1">
      <c r="A106" s="177"/>
      <c r="B106" s="545" t="s">
        <v>428</v>
      </c>
      <c r="C106" s="21"/>
    </row>
    <row r="107" spans="1:3" ht="15" customHeight="1">
      <c r="B107" s="139"/>
      <c r="C107" s="21"/>
    </row>
    <row r="108" spans="1:3">
      <c r="A108" s="184">
        <v>5.6</v>
      </c>
      <c r="B108" s="724" t="s">
        <v>429</v>
      </c>
      <c r="C108" s="37"/>
    </row>
    <row r="109" spans="1:3">
      <c r="B109" s="80"/>
      <c r="C109" s="12"/>
    </row>
    <row r="110" spans="1:3">
      <c r="B110" s="80"/>
      <c r="C110" s="12"/>
    </row>
    <row r="111" spans="1:3">
      <c r="B111" s="80"/>
      <c r="C111" s="12"/>
    </row>
    <row r="112" spans="1:3">
      <c r="B112" s="80"/>
      <c r="C112" s="12"/>
    </row>
    <row r="113" spans="1:3">
      <c r="A113" s="184">
        <v>5.7</v>
      </c>
      <c r="B113" s="114" t="s">
        <v>430</v>
      </c>
      <c r="C113" s="21"/>
    </row>
    <row r="114" spans="1:3" ht="41.4">
      <c r="B114" s="345" t="s">
        <v>431</v>
      </c>
    </row>
    <row r="115" spans="1:3">
      <c r="B115" s="307"/>
    </row>
    <row r="116" spans="1:3">
      <c r="B116" s="80"/>
      <c r="C116" s="12"/>
    </row>
    <row r="117" spans="1:3">
      <c r="B117" s="80"/>
      <c r="C117" s="12"/>
    </row>
    <row r="118" spans="1:3">
      <c r="A118" s="184">
        <v>5.8</v>
      </c>
      <c r="B118" s="114" t="s">
        <v>432</v>
      </c>
      <c r="C118" s="21"/>
    </row>
    <row r="119" spans="1:3" ht="27.6">
      <c r="A119" s="177" t="s">
        <v>433</v>
      </c>
      <c r="B119" s="139" t="s">
        <v>434</v>
      </c>
      <c r="C119" s="21"/>
    </row>
    <row r="120" spans="1:3" ht="27.6">
      <c r="B120" s="180" t="s">
        <v>435</v>
      </c>
      <c r="C120" s="12"/>
    </row>
    <row r="121" spans="1:3">
      <c r="B121" s="80"/>
      <c r="C121" s="12"/>
    </row>
    <row r="122" spans="1:3">
      <c r="B122" s="307"/>
    </row>
    <row r="123" spans="1:3">
      <c r="B123" s="307"/>
    </row>
    <row r="124" spans="1:3">
      <c r="A124" s="177" t="s">
        <v>436</v>
      </c>
      <c r="B124" s="139" t="s">
        <v>437</v>
      </c>
      <c r="C124" s="21"/>
    </row>
    <row r="125" spans="1:3">
      <c r="B125" s="307"/>
    </row>
    <row r="126" spans="1:3">
      <c r="B126" s="307"/>
    </row>
    <row r="127" spans="1:3">
      <c r="B127" s="80"/>
      <c r="C127" s="12"/>
    </row>
    <row r="128" spans="1:3">
      <c r="B128" s="80"/>
      <c r="C128" s="12"/>
    </row>
    <row r="129" spans="1:3">
      <c r="A129" s="169">
        <v>5.9</v>
      </c>
      <c r="B129" s="114" t="s">
        <v>438</v>
      </c>
      <c r="C129" s="21"/>
    </row>
    <row r="130" spans="1:3">
      <c r="A130" s="177" t="s">
        <v>439</v>
      </c>
      <c r="B130" s="139" t="s">
        <v>440</v>
      </c>
      <c r="C130" s="21"/>
    </row>
    <row r="131" spans="1:3">
      <c r="B131" s="80"/>
      <c r="C131" s="12"/>
    </row>
    <row r="132" spans="1:3">
      <c r="B132" s="80"/>
      <c r="C132" s="12"/>
    </row>
    <row r="133" spans="1:3">
      <c r="B133" s="80"/>
      <c r="C133" s="12"/>
    </row>
    <row r="134" spans="1:3" ht="15" customHeight="1">
      <c r="B134" s="80"/>
      <c r="C134" s="12"/>
    </row>
    <row r="135" spans="1:3">
      <c r="A135" s="177" t="s">
        <v>441</v>
      </c>
      <c r="B135" s="139" t="s">
        <v>442</v>
      </c>
      <c r="C135" s="21"/>
    </row>
    <row r="136" spans="1:3">
      <c r="B136" s="80"/>
      <c r="C136" s="12"/>
    </row>
    <row r="137" spans="1:3">
      <c r="B137" s="80"/>
      <c r="C137" s="12"/>
    </row>
    <row r="138" spans="1:3">
      <c r="B138" s="307"/>
    </row>
    <row r="139" spans="1:3">
      <c r="B139" s="307"/>
    </row>
    <row r="140" spans="1:3">
      <c r="A140" s="177" t="s">
        <v>443</v>
      </c>
      <c r="B140" s="139" t="s">
        <v>444</v>
      </c>
      <c r="C140" s="21"/>
    </row>
    <row r="141" spans="1:3">
      <c r="B141" s="80"/>
      <c r="C141" s="12"/>
    </row>
    <row r="142" spans="1:3">
      <c r="B142" s="80"/>
      <c r="C142" s="12"/>
    </row>
    <row r="143" spans="1:3">
      <c r="B143" s="80"/>
      <c r="C143" s="12"/>
    </row>
    <row r="144" spans="1:3">
      <c r="B144" s="80"/>
      <c r="C144" s="12"/>
    </row>
    <row r="145" spans="1:4">
      <c r="A145" s="177" t="s">
        <v>445</v>
      </c>
      <c r="B145" s="139" t="s">
        <v>446</v>
      </c>
      <c r="C145" s="21"/>
      <c r="D145" s="720"/>
    </row>
    <row r="146" spans="1:4">
      <c r="B146" s="80"/>
      <c r="C146" s="12"/>
      <c r="D146" s="720"/>
    </row>
    <row r="147" spans="1:4">
      <c r="B147" s="80"/>
      <c r="C147" s="12"/>
      <c r="D147" s="720"/>
    </row>
    <row r="148" spans="1:4">
      <c r="B148" s="80"/>
      <c r="C148" s="12"/>
      <c r="D148" s="720"/>
    </row>
    <row r="149" spans="1:4">
      <c r="B149" s="307"/>
      <c r="D149" s="720"/>
    </row>
    <row r="150" spans="1:4">
      <c r="A150" s="177" t="s">
        <v>447</v>
      </c>
      <c r="B150" s="139" t="s">
        <v>448</v>
      </c>
      <c r="C150" s="21"/>
      <c r="D150" s="720"/>
    </row>
    <row r="151" spans="1:4">
      <c r="B151" s="79" t="s">
        <v>449</v>
      </c>
      <c r="C151" s="31"/>
      <c r="D151" s="720"/>
    </row>
    <row r="152" spans="1:4">
      <c r="B152" s="139"/>
      <c r="C152" s="21"/>
      <c r="D152" s="720"/>
    </row>
    <row r="153" spans="1:4">
      <c r="A153" s="179">
        <v>5.0999999999999996</v>
      </c>
      <c r="B153" s="114" t="s">
        <v>450</v>
      </c>
      <c r="C153" s="37"/>
      <c r="D153" s="720"/>
    </row>
    <row r="154" spans="1:4">
      <c r="B154" s="307"/>
      <c r="D154" s="720"/>
    </row>
    <row r="155" spans="1:4" s="331" customFormat="1" ht="19.5" customHeight="1">
      <c r="A155" s="132">
        <v>5.1100000000000003</v>
      </c>
      <c r="B155" s="1005" t="s">
        <v>451</v>
      </c>
      <c r="C155" s="1006"/>
      <c r="D155" s="28"/>
    </row>
    <row r="156" spans="1:4" s="331" customFormat="1" ht="36.75" customHeight="1">
      <c r="A156" s="132"/>
      <c r="B156" s="1007" t="s">
        <v>452</v>
      </c>
      <c r="C156" s="1008"/>
      <c r="D156" s="28"/>
    </row>
    <row r="157" spans="1:4" s="331" customFormat="1" ht="35.25" customHeight="1">
      <c r="A157" s="132"/>
      <c r="B157" s="1009" t="s">
        <v>453</v>
      </c>
      <c r="C157" s="1010"/>
      <c r="D157" s="28"/>
    </row>
    <row r="158" spans="1:4" s="331" customFormat="1">
      <c r="A158" s="131" t="s">
        <v>454</v>
      </c>
      <c r="B158" s="1011" t="s">
        <v>455</v>
      </c>
      <c r="C158" s="1012"/>
      <c r="D158" s="28"/>
    </row>
    <row r="159" spans="1:4" s="331" customFormat="1" ht="41.4">
      <c r="A159" s="131"/>
      <c r="B159" s="332" t="s">
        <v>456</v>
      </c>
      <c r="C159" s="726"/>
      <c r="D159" s="28"/>
    </row>
    <row r="160" spans="1:4" s="331" customFormat="1" ht="34.5" customHeight="1">
      <c r="A160" s="131" t="s">
        <v>457</v>
      </c>
      <c r="B160" s="1011" t="s">
        <v>458</v>
      </c>
      <c r="C160" s="1013"/>
      <c r="D160" s="28"/>
    </row>
    <row r="161" spans="1:4" s="331" customFormat="1" ht="55.2">
      <c r="A161" s="131"/>
      <c r="B161" s="332" t="s">
        <v>459</v>
      </c>
      <c r="C161" s="726"/>
      <c r="D161" s="28"/>
    </row>
    <row r="162" spans="1:4" s="331" customFormat="1" ht="31.5" customHeight="1">
      <c r="A162" s="131" t="s">
        <v>460</v>
      </c>
      <c r="B162" s="1003" t="s">
        <v>461</v>
      </c>
      <c r="C162" s="1004"/>
      <c r="D162" s="28"/>
    </row>
    <row r="163" spans="1:4" s="331" customFormat="1">
      <c r="A163" s="131"/>
      <c r="B163" s="726"/>
      <c r="C163" s="726"/>
      <c r="D163" s="28"/>
    </row>
    <row r="164" spans="1:4" s="331" customFormat="1">
      <c r="A164" s="131"/>
      <c r="B164" s="563"/>
      <c r="C164" s="726"/>
      <c r="D164" s="28"/>
    </row>
    <row r="165" spans="1:4">
      <c r="B165" s="307"/>
      <c r="D165" s="720"/>
    </row>
    <row r="166" spans="1:4">
      <c r="B166" s="80"/>
      <c r="C166" s="12"/>
      <c r="D166" s="720"/>
    </row>
    <row r="167" spans="1:4">
      <c r="B167" s="80"/>
      <c r="C167" s="128"/>
      <c r="D167" s="720"/>
    </row>
    <row r="168" spans="1:4">
      <c r="A168" s="175"/>
      <c r="B168" s="81"/>
      <c r="C168" s="128"/>
      <c r="D168" s="720"/>
    </row>
    <row r="169" spans="1:4">
      <c r="B169" s="13"/>
      <c r="C169" s="13"/>
      <c r="D169" s="720"/>
    </row>
    <row r="170" spans="1:4">
      <c r="B170" s="13"/>
      <c r="C170" s="13"/>
      <c r="D170" s="720"/>
    </row>
    <row r="171" spans="1:4">
      <c r="B171" s="13"/>
      <c r="C171" s="13"/>
      <c r="D171" s="720"/>
    </row>
    <row r="172" spans="1:4">
      <c r="B172" s="13"/>
      <c r="C172" s="13"/>
      <c r="D172" s="720"/>
    </row>
    <row r="173" spans="1:4">
      <c r="B173" s="13"/>
      <c r="C173" s="13"/>
      <c r="D173" s="720"/>
    </row>
    <row r="174" spans="1:4">
      <c r="B174" s="727"/>
      <c r="C174" s="727"/>
      <c r="D174" s="720"/>
    </row>
    <row r="175" spans="1:4">
      <c r="B175" s="727"/>
      <c r="C175" s="727"/>
      <c r="D175" s="720"/>
    </row>
  </sheetData>
  <mergeCells count="6">
    <mergeCell ref="B162:C162"/>
    <mergeCell ref="B155:C155"/>
    <mergeCell ref="B156:C156"/>
    <mergeCell ref="B157:C157"/>
    <mergeCell ref="B158:C158"/>
    <mergeCell ref="B160:C160"/>
  </mergeCells>
  <phoneticPr fontId="7"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33"/>
  <sheetViews>
    <sheetView view="pageBreakPreview" zoomScaleNormal="70" zoomScaleSheetLayoutView="100" workbookViewId="0"/>
  </sheetViews>
  <sheetFormatPr defaultColWidth="9.109375" defaultRowHeight="13.8"/>
  <cols>
    <col min="1" max="1" width="7" style="189" customWidth="1"/>
    <col min="2" max="2" width="9.44140625" style="14" customWidth="1"/>
    <col min="3" max="3" width="80.33203125" style="14" customWidth="1"/>
    <col min="4" max="4" width="2" style="1" customWidth="1"/>
    <col min="5" max="16384" width="9.109375" style="1"/>
  </cols>
  <sheetData>
    <row r="1" spans="1:4">
      <c r="A1" s="130" t="s">
        <v>462</v>
      </c>
      <c r="B1" s="122" t="s">
        <v>463</v>
      </c>
      <c r="C1" s="121"/>
      <c r="D1" s="28"/>
    </row>
    <row r="2" spans="1:4">
      <c r="A2" s="131" t="s">
        <v>464</v>
      </c>
      <c r="B2" s="38" t="s">
        <v>465</v>
      </c>
      <c r="C2" s="726"/>
      <c r="D2" s="28"/>
    </row>
    <row r="3" spans="1:4">
      <c r="A3" s="131"/>
      <c r="B3" s="38" t="s">
        <v>466</v>
      </c>
      <c r="C3" s="726"/>
      <c r="D3" s="28"/>
    </row>
    <row r="4" spans="1:4">
      <c r="A4" s="131"/>
      <c r="B4" s="722"/>
      <c r="C4" s="726"/>
      <c r="D4" s="28"/>
    </row>
    <row r="5" spans="1:4">
      <c r="B5" s="722"/>
      <c r="C5" s="726"/>
      <c r="D5" s="28"/>
    </row>
    <row r="6" spans="1:4">
      <c r="A6" s="131" t="s">
        <v>467</v>
      </c>
      <c r="B6" s="38" t="s">
        <v>468</v>
      </c>
      <c r="C6" s="726"/>
      <c r="D6" s="28"/>
    </row>
    <row r="7" spans="1:4">
      <c r="B7" s="722" t="s">
        <v>469</v>
      </c>
      <c r="C7" s="726"/>
      <c r="D7" s="28"/>
    </row>
    <row r="8" spans="1:4">
      <c r="B8" s="726"/>
      <c r="C8" s="726"/>
      <c r="D8" s="28"/>
    </row>
    <row r="9" spans="1:4">
      <c r="A9" s="131" t="s">
        <v>470</v>
      </c>
      <c r="B9" s="38" t="s">
        <v>471</v>
      </c>
      <c r="C9" s="726"/>
      <c r="D9" s="28"/>
    </row>
    <row r="10" spans="1:4">
      <c r="B10" s="726"/>
      <c r="C10" s="726"/>
      <c r="D10" s="28"/>
    </row>
    <row r="11" spans="1:4" ht="27.6">
      <c r="B11" s="726"/>
      <c r="C11" s="332" t="s">
        <v>472</v>
      </c>
      <c r="D11" s="28"/>
    </row>
    <row r="12" spans="1:4">
      <c r="A12" s="131" t="s">
        <v>473</v>
      </c>
      <c r="B12" s="38" t="s">
        <v>474</v>
      </c>
      <c r="C12" s="726"/>
      <c r="D12" s="28"/>
    </row>
    <row r="13" spans="1:4">
      <c r="B13" s="726"/>
      <c r="C13" s="726"/>
      <c r="D13" s="28"/>
    </row>
    <row r="14" spans="1:4" ht="27.6">
      <c r="B14" s="726"/>
      <c r="C14" s="332" t="s">
        <v>472</v>
      </c>
      <c r="D14" s="28"/>
    </row>
    <row r="15" spans="1:4">
      <c r="A15" s="131" t="s">
        <v>475</v>
      </c>
      <c r="B15" s="38" t="s">
        <v>476</v>
      </c>
      <c r="C15" s="726"/>
      <c r="D15" s="28"/>
    </row>
    <row r="16" spans="1:4">
      <c r="B16" s="726"/>
      <c r="C16" s="726"/>
      <c r="D16" s="28"/>
    </row>
    <row r="17" spans="1:4">
      <c r="B17" s="726"/>
      <c r="C17" s="726"/>
      <c r="D17" s="28"/>
    </row>
    <row r="18" spans="1:4" ht="15.6">
      <c r="A18" s="131" t="s">
        <v>477</v>
      </c>
      <c r="B18" s="38" t="s">
        <v>478</v>
      </c>
      <c r="C18" s="727"/>
      <c r="D18" s="28"/>
    </row>
    <row r="19" spans="1:4">
      <c r="A19" s="131"/>
      <c r="B19" s="722" t="s">
        <v>479</v>
      </c>
      <c r="C19" s="726"/>
      <c r="D19" s="28"/>
    </row>
    <row r="20" spans="1:4">
      <c r="B20" s="726"/>
      <c r="C20" s="726"/>
      <c r="D20" s="28"/>
    </row>
    <row r="21" spans="1:4" ht="27.75" customHeight="1">
      <c r="A21" s="131">
        <v>5</v>
      </c>
      <c r="B21" s="1018" t="s">
        <v>480</v>
      </c>
      <c r="C21" s="1019"/>
      <c r="D21" s="28"/>
    </row>
    <row r="22" spans="1:4">
      <c r="A22" s="131">
        <v>5.0999999999999996</v>
      </c>
      <c r="B22" s="124" t="s">
        <v>481</v>
      </c>
      <c r="C22" s="125"/>
      <c r="D22" s="28"/>
    </row>
    <row r="23" spans="1:4">
      <c r="A23" s="131"/>
      <c r="B23" s="38" t="s">
        <v>168</v>
      </c>
      <c r="C23" s="726"/>
      <c r="D23" s="28"/>
    </row>
    <row r="24" spans="1:4">
      <c r="A24" s="131"/>
      <c r="B24" s="726" t="s">
        <v>482</v>
      </c>
      <c r="C24" s="726"/>
      <c r="D24" s="28"/>
    </row>
    <row r="25" spans="1:4">
      <c r="A25" s="187"/>
      <c r="B25" s="722" t="s">
        <v>483</v>
      </c>
      <c r="C25" s="726"/>
      <c r="D25" s="28"/>
    </row>
    <row r="26" spans="1:4">
      <c r="A26" s="187"/>
      <c r="B26" s="722" t="s">
        <v>357</v>
      </c>
      <c r="C26" s="726"/>
      <c r="D26" s="28"/>
    </row>
    <row r="27" spans="1:4">
      <c r="A27" s="131" t="s">
        <v>368</v>
      </c>
      <c r="B27" s="38" t="s">
        <v>484</v>
      </c>
      <c r="C27" s="726"/>
      <c r="D27" s="28"/>
    </row>
    <row r="28" spans="1:4">
      <c r="A28" s="131"/>
      <c r="B28" s="726" t="s">
        <v>482</v>
      </c>
      <c r="C28" s="726"/>
      <c r="D28" s="28"/>
    </row>
    <row r="29" spans="1:4">
      <c r="A29" s="131"/>
      <c r="B29" s="722" t="s">
        <v>483</v>
      </c>
      <c r="C29" s="726"/>
      <c r="D29" s="28"/>
    </row>
    <row r="30" spans="1:4">
      <c r="A30" s="131"/>
      <c r="B30" s="722" t="s">
        <v>357</v>
      </c>
      <c r="C30" s="726"/>
      <c r="D30" s="28"/>
    </row>
    <row r="31" spans="1:4">
      <c r="A31" s="131" t="s">
        <v>485</v>
      </c>
      <c r="B31" s="38" t="s">
        <v>468</v>
      </c>
      <c r="C31" s="726"/>
      <c r="D31" s="28"/>
    </row>
    <row r="32" spans="1:4">
      <c r="A32" s="131"/>
      <c r="B32" s="726" t="s">
        <v>482</v>
      </c>
      <c r="C32" s="332" t="s">
        <v>486</v>
      </c>
      <c r="D32" s="28"/>
    </row>
    <row r="33" spans="1:4">
      <c r="A33" s="131"/>
      <c r="B33" s="722" t="s">
        <v>483</v>
      </c>
      <c r="C33" s="728" t="s">
        <v>486</v>
      </c>
      <c r="D33" s="28"/>
    </row>
    <row r="34" spans="1:4">
      <c r="A34" s="131"/>
      <c r="B34" s="722" t="s">
        <v>357</v>
      </c>
      <c r="C34" s="728" t="s">
        <v>486</v>
      </c>
      <c r="D34" s="28"/>
    </row>
    <row r="35" spans="1:4">
      <c r="A35" s="131">
        <v>5.2</v>
      </c>
      <c r="B35" s="122" t="s">
        <v>370</v>
      </c>
      <c r="C35" s="121"/>
      <c r="D35" s="28"/>
    </row>
    <row r="36" spans="1:4">
      <c r="A36" s="131" t="s">
        <v>371</v>
      </c>
      <c r="B36" s="38" t="s">
        <v>487</v>
      </c>
      <c r="C36" s="726"/>
      <c r="D36" s="28"/>
    </row>
    <row r="37" spans="1:4">
      <c r="B37" s="726" t="s">
        <v>482</v>
      </c>
      <c r="C37" s="728" t="s">
        <v>488</v>
      </c>
      <c r="D37" s="28"/>
    </row>
    <row r="38" spans="1:4">
      <c r="B38" s="722" t="s">
        <v>483</v>
      </c>
      <c r="C38" s="728" t="s">
        <v>488</v>
      </c>
      <c r="D38" s="28"/>
    </row>
    <row r="39" spans="1:4">
      <c r="B39" s="722" t="s">
        <v>357</v>
      </c>
      <c r="C39" s="728" t="s">
        <v>488</v>
      </c>
      <c r="D39" s="28"/>
    </row>
    <row r="40" spans="1:4">
      <c r="A40" s="131" t="s">
        <v>374</v>
      </c>
      <c r="B40" s="38" t="s">
        <v>372</v>
      </c>
      <c r="C40" s="726"/>
      <c r="D40" s="28"/>
    </row>
    <row r="41" spans="1:4">
      <c r="A41" s="131"/>
      <c r="B41" s="726" t="s">
        <v>482</v>
      </c>
      <c r="C41" s="726"/>
      <c r="D41" s="28"/>
    </row>
    <row r="42" spans="1:4">
      <c r="A42" s="131"/>
      <c r="B42" s="722" t="s">
        <v>483</v>
      </c>
      <c r="C42" s="726"/>
      <c r="D42" s="28"/>
    </row>
    <row r="43" spans="1:4">
      <c r="A43" s="131"/>
      <c r="B43" s="722" t="s">
        <v>357</v>
      </c>
      <c r="C43" s="726"/>
      <c r="D43" s="28"/>
    </row>
    <row r="44" spans="1:4">
      <c r="A44" s="131"/>
      <c r="B44" s="563"/>
      <c r="C44" s="726"/>
      <c r="D44" s="28"/>
    </row>
    <row r="45" spans="1:4">
      <c r="A45" s="131" t="s">
        <v>376</v>
      </c>
      <c r="B45" s="38" t="s">
        <v>375</v>
      </c>
      <c r="C45" s="726"/>
      <c r="D45" s="28"/>
    </row>
    <row r="46" spans="1:4">
      <c r="A46" s="131"/>
      <c r="B46" s="726" t="s">
        <v>482</v>
      </c>
      <c r="C46" s="726"/>
      <c r="D46" s="28"/>
    </row>
    <row r="47" spans="1:4">
      <c r="A47" s="131"/>
      <c r="B47" s="722" t="s">
        <v>483</v>
      </c>
      <c r="C47" s="726"/>
      <c r="D47" s="28"/>
    </row>
    <row r="48" spans="1:4">
      <c r="A48" s="131"/>
      <c r="B48" s="722" t="s">
        <v>357</v>
      </c>
      <c r="C48" s="726"/>
      <c r="D48" s="28"/>
    </row>
    <row r="49" spans="1:4">
      <c r="A49" s="131"/>
      <c r="B49" s="722"/>
      <c r="C49" s="726"/>
      <c r="D49" s="28"/>
    </row>
    <row r="50" spans="1:4">
      <c r="A50" s="131" t="s">
        <v>489</v>
      </c>
      <c r="B50" s="38" t="s">
        <v>377</v>
      </c>
      <c r="C50" s="726"/>
      <c r="D50" s="28"/>
    </row>
    <row r="51" spans="1:4">
      <c r="A51" s="131"/>
      <c r="B51" s="726" t="s">
        <v>482</v>
      </c>
      <c r="C51" s="726"/>
      <c r="D51" s="28"/>
    </row>
    <row r="52" spans="1:4">
      <c r="A52" s="131"/>
      <c r="B52" s="722" t="s">
        <v>483</v>
      </c>
      <c r="C52" s="726"/>
      <c r="D52" s="28"/>
    </row>
    <row r="53" spans="1:4">
      <c r="A53" s="131"/>
      <c r="B53" s="722" t="s">
        <v>357</v>
      </c>
      <c r="C53" s="726"/>
      <c r="D53" s="28"/>
    </row>
    <row r="54" spans="1:4">
      <c r="A54" s="131"/>
      <c r="B54" s="563"/>
      <c r="C54" s="726"/>
      <c r="D54" s="28"/>
    </row>
    <row r="55" spans="1:4">
      <c r="A55" s="131">
        <v>5.3</v>
      </c>
      <c r="B55" s="122" t="s">
        <v>378</v>
      </c>
      <c r="C55" s="121"/>
      <c r="D55" s="28"/>
    </row>
    <row r="56" spans="1:4">
      <c r="A56" s="131" t="s">
        <v>379</v>
      </c>
      <c r="B56" s="38" t="s">
        <v>380</v>
      </c>
      <c r="C56" s="726"/>
      <c r="D56" s="28"/>
    </row>
    <row r="57" spans="1:4">
      <c r="A57" s="131"/>
      <c r="B57" s="726" t="s">
        <v>482</v>
      </c>
      <c r="C57" s="726"/>
      <c r="D57" s="28"/>
    </row>
    <row r="58" spans="1:4">
      <c r="A58" s="131"/>
      <c r="B58" s="722" t="s">
        <v>483</v>
      </c>
      <c r="C58" s="726"/>
      <c r="D58" s="28"/>
    </row>
    <row r="59" spans="1:4">
      <c r="A59" s="131"/>
      <c r="B59" s="722" t="s">
        <v>357</v>
      </c>
      <c r="C59" s="726"/>
      <c r="D59" s="28"/>
    </row>
    <row r="60" spans="1:4">
      <c r="A60" s="131"/>
      <c r="B60" s="722"/>
      <c r="C60" s="726"/>
      <c r="D60" s="28"/>
    </row>
    <row r="61" spans="1:4">
      <c r="A61" s="177" t="s">
        <v>382</v>
      </c>
      <c r="B61" s="1014" t="s">
        <v>383</v>
      </c>
      <c r="C61" s="1017"/>
      <c r="D61" s="28"/>
    </row>
    <row r="62" spans="1:4">
      <c r="A62" s="177"/>
      <c r="B62" s="1016" t="s">
        <v>490</v>
      </c>
      <c r="C62" s="1017"/>
      <c r="D62" s="28"/>
    </row>
    <row r="63" spans="1:4" ht="28.5" customHeight="1">
      <c r="A63" s="177"/>
      <c r="B63" s="1021" t="s">
        <v>491</v>
      </c>
      <c r="C63" s="1017"/>
      <c r="D63" s="28"/>
    </row>
    <row r="64" spans="1:4">
      <c r="A64" s="131"/>
      <c r="B64" s="1020"/>
      <c r="C64" s="1017"/>
      <c r="D64" s="28"/>
    </row>
    <row r="65" spans="1:4">
      <c r="A65" s="131"/>
      <c r="B65" s="1020"/>
      <c r="C65" s="1017"/>
      <c r="D65" s="28"/>
    </row>
    <row r="66" spans="1:4">
      <c r="A66" s="131" t="s">
        <v>387</v>
      </c>
      <c r="B66" s="38" t="s">
        <v>388</v>
      </c>
      <c r="C66" s="726"/>
      <c r="D66" s="28"/>
    </row>
    <row r="67" spans="1:4" s="70" customFormat="1">
      <c r="A67" s="131"/>
      <c r="B67" s="38" t="s">
        <v>492</v>
      </c>
      <c r="C67" s="1016" t="s">
        <v>493</v>
      </c>
      <c r="D67" s="1017"/>
    </row>
    <row r="68" spans="1:4">
      <c r="A68" s="131"/>
      <c r="B68" s="726" t="s">
        <v>482</v>
      </c>
      <c r="C68" s="1016" t="s">
        <v>494</v>
      </c>
      <c r="D68" s="1017"/>
    </row>
    <row r="69" spans="1:4">
      <c r="A69" s="131"/>
      <c r="B69" s="722" t="s">
        <v>483</v>
      </c>
      <c r="C69" s="726"/>
      <c r="D69" s="28"/>
    </row>
    <row r="70" spans="1:4">
      <c r="A70" s="131"/>
      <c r="B70" s="722" t="s">
        <v>357</v>
      </c>
      <c r="C70" s="726"/>
      <c r="D70" s="28"/>
    </row>
    <row r="71" spans="1:4">
      <c r="A71" s="131"/>
      <c r="B71" s="722"/>
      <c r="C71" s="726"/>
      <c r="D71" s="28"/>
    </row>
    <row r="72" spans="1:4">
      <c r="A72" s="131" t="s">
        <v>389</v>
      </c>
      <c r="B72" s="38" t="s">
        <v>495</v>
      </c>
      <c r="C72" s="726"/>
      <c r="D72" s="28"/>
    </row>
    <row r="73" spans="1:4">
      <c r="A73" s="131" t="s">
        <v>496</v>
      </c>
      <c r="B73" s="38" t="s">
        <v>497</v>
      </c>
      <c r="C73" s="726"/>
      <c r="D73" s="28"/>
    </row>
    <row r="74" spans="1:4">
      <c r="A74" s="131"/>
      <c r="B74" s="726" t="s">
        <v>482</v>
      </c>
      <c r="C74" s="728" t="s">
        <v>498</v>
      </c>
      <c r="D74" s="28"/>
    </row>
    <row r="75" spans="1:4">
      <c r="A75" s="131"/>
      <c r="B75" s="722" t="s">
        <v>483</v>
      </c>
      <c r="C75" s="728" t="s">
        <v>498</v>
      </c>
      <c r="D75" s="28"/>
    </row>
    <row r="76" spans="1:4">
      <c r="A76" s="131"/>
      <c r="B76" s="722" t="s">
        <v>357</v>
      </c>
      <c r="C76" s="728" t="s">
        <v>498</v>
      </c>
      <c r="D76" s="28"/>
    </row>
    <row r="77" spans="1:4">
      <c r="A77" s="131" t="s">
        <v>499</v>
      </c>
      <c r="B77" s="38" t="s">
        <v>183</v>
      </c>
      <c r="C77" s="726"/>
      <c r="D77" s="28"/>
    </row>
    <row r="78" spans="1:4">
      <c r="A78" s="131"/>
      <c r="B78" s="726" t="s">
        <v>482</v>
      </c>
      <c r="C78" s="728" t="s">
        <v>500</v>
      </c>
      <c r="D78" s="28"/>
    </row>
    <row r="79" spans="1:4">
      <c r="A79" s="131"/>
      <c r="B79" s="722" t="s">
        <v>483</v>
      </c>
      <c r="C79" s="728" t="s">
        <v>500</v>
      </c>
      <c r="D79" s="28"/>
    </row>
    <row r="80" spans="1:4">
      <c r="A80" s="131"/>
      <c r="B80" s="722" t="s">
        <v>357</v>
      </c>
      <c r="C80" s="728" t="s">
        <v>500</v>
      </c>
      <c r="D80" s="28"/>
    </row>
    <row r="81" spans="1:4">
      <c r="A81" s="131" t="s">
        <v>501</v>
      </c>
      <c r="B81" s="38" t="s">
        <v>204</v>
      </c>
      <c r="C81" s="726"/>
      <c r="D81" s="28"/>
    </row>
    <row r="82" spans="1:4">
      <c r="A82" s="131"/>
      <c r="B82" s="726" t="s">
        <v>482</v>
      </c>
      <c r="C82" s="728" t="s">
        <v>502</v>
      </c>
      <c r="D82" s="28"/>
    </row>
    <row r="83" spans="1:4">
      <c r="A83" s="131"/>
      <c r="B83" s="722" t="s">
        <v>483</v>
      </c>
      <c r="C83" s="728" t="s">
        <v>502</v>
      </c>
      <c r="D83" s="28"/>
    </row>
    <row r="84" spans="1:4">
      <c r="A84" s="131"/>
      <c r="B84" s="722" t="s">
        <v>357</v>
      </c>
      <c r="C84" s="728" t="s">
        <v>502</v>
      </c>
      <c r="D84" s="28"/>
    </row>
    <row r="85" spans="1:4">
      <c r="A85" s="131" t="s">
        <v>503</v>
      </c>
      <c r="B85" s="38" t="s">
        <v>504</v>
      </c>
      <c r="C85" s="728"/>
      <c r="D85" s="28"/>
    </row>
    <row r="86" spans="1:4" ht="41.4">
      <c r="B86" s="726" t="s">
        <v>482</v>
      </c>
      <c r="C86" s="728" t="s">
        <v>505</v>
      </c>
      <c r="D86" s="28"/>
    </row>
    <row r="87" spans="1:4" ht="41.4">
      <c r="B87" s="722" t="s">
        <v>483</v>
      </c>
      <c r="C87" s="728" t="s">
        <v>505</v>
      </c>
      <c r="D87" s="28"/>
    </row>
    <row r="88" spans="1:4" ht="41.4">
      <c r="B88" s="722" t="s">
        <v>357</v>
      </c>
      <c r="C88" s="728" t="s">
        <v>505</v>
      </c>
      <c r="D88" s="28"/>
    </row>
    <row r="89" spans="1:4">
      <c r="A89" s="131"/>
      <c r="B89" s="722"/>
      <c r="C89" s="728"/>
      <c r="D89" s="28"/>
    </row>
    <row r="90" spans="1:4">
      <c r="A90" s="131" t="s">
        <v>392</v>
      </c>
      <c r="B90" s="38" t="s">
        <v>393</v>
      </c>
      <c r="C90" s="726"/>
      <c r="D90" s="28"/>
    </row>
    <row r="91" spans="1:4">
      <c r="A91" s="131"/>
      <c r="B91" s="726" t="s">
        <v>482</v>
      </c>
      <c r="C91" s="726"/>
      <c r="D91" s="28"/>
    </row>
    <row r="92" spans="1:4">
      <c r="B92" s="722" t="s">
        <v>483</v>
      </c>
      <c r="C92" s="726"/>
      <c r="D92" s="28"/>
    </row>
    <row r="93" spans="1:4">
      <c r="B93" s="722" t="s">
        <v>357</v>
      </c>
      <c r="C93" s="726"/>
      <c r="D93" s="28"/>
    </row>
    <row r="94" spans="1:4">
      <c r="A94" s="131"/>
      <c r="B94" s="722"/>
      <c r="C94" s="726"/>
      <c r="D94" s="28"/>
    </row>
    <row r="95" spans="1:4">
      <c r="A95" s="131" t="s">
        <v>394</v>
      </c>
      <c r="B95" s="38" t="s">
        <v>395</v>
      </c>
      <c r="C95" s="726"/>
      <c r="D95" s="28"/>
    </row>
    <row r="96" spans="1:4">
      <c r="A96" s="131" t="s">
        <v>396</v>
      </c>
      <c r="B96" s="38" t="s">
        <v>397</v>
      </c>
      <c r="C96" s="726"/>
      <c r="D96" s="28"/>
    </row>
    <row r="97" spans="1:4">
      <c r="A97" s="131"/>
      <c r="B97" s="726" t="s">
        <v>482</v>
      </c>
      <c r="C97" s="726"/>
      <c r="D97" s="28"/>
    </row>
    <row r="98" spans="1:4">
      <c r="A98" s="131"/>
      <c r="B98" s="722" t="s">
        <v>483</v>
      </c>
      <c r="C98" s="726"/>
      <c r="D98" s="28"/>
    </row>
    <row r="99" spans="1:4">
      <c r="A99" s="131"/>
      <c r="B99" s="722" t="s">
        <v>357</v>
      </c>
      <c r="C99" s="726"/>
      <c r="D99" s="28"/>
    </row>
    <row r="100" spans="1:4">
      <c r="A100" s="131" t="s">
        <v>398</v>
      </c>
      <c r="B100" s="38" t="s">
        <v>399</v>
      </c>
      <c r="C100" s="726"/>
      <c r="D100" s="28"/>
    </row>
    <row r="101" spans="1:4">
      <c r="B101" s="726" t="s">
        <v>482</v>
      </c>
      <c r="C101" s="39" t="s">
        <v>506</v>
      </c>
      <c r="D101" s="28"/>
    </row>
    <row r="102" spans="1:4">
      <c r="B102" s="722" t="s">
        <v>483</v>
      </c>
      <c r="C102" s="39" t="s">
        <v>506</v>
      </c>
      <c r="D102" s="28"/>
    </row>
    <row r="103" spans="1:4">
      <c r="B103" s="722" t="s">
        <v>357</v>
      </c>
      <c r="C103" s="39" t="s">
        <v>506</v>
      </c>
      <c r="D103" s="28"/>
    </row>
    <row r="104" spans="1:4">
      <c r="A104" s="131" t="s">
        <v>402</v>
      </c>
      <c r="B104" s="38" t="s">
        <v>403</v>
      </c>
      <c r="C104" s="726"/>
      <c r="D104" s="28"/>
    </row>
    <row r="105" spans="1:4">
      <c r="A105" s="131"/>
      <c r="B105" s="726" t="s">
        <v>482</v>
      </c>
      <c r="C105" s="726"/>
      <c r="D105" s="28"/>
    </row>
    <row r="106" spans="1:4">
      <c r="A106" s="131"/>
      <c r="B106" s="722" t="s">
        <v>483</v>
      </c>
      <c r="C106" s="726"/>
      <c r="D106" s="28"/>
    </row>
    <row r="107" spans="1:4">
      <c r="A107" s="131"/>
      <c r="B107" s="722" t="s">
        <v>357</v>
      </c>
      <c r="C107" s="726"/>
      <c r="D107" s="28"/>
    </row>
    <row r="108" spans="1:4">
      <c r="A108" s="131"/>
      <c r="B108" s="722"/>
      <c r="C108" s="726"/>
      <c r="D108" s="28"/>
    </row>
    <row r="109" spans="1:4">
      <c r="A109" s="131">
        <v>5.4</v>
      </c>
      <c r="B109" s="122" t="s">
        <v>404</v>
      </c>
      <c r="C109" s="121"/>
      <c r="D109" s="28"/>
    </row>
    <row r="110" spans="1:4">
      <c r="A110" s="131" t="s">
        <v>405</v>
      </c>
      <c r="B110" s="38" t="s">
        <v>210</v>
      </c>
      <c r="C110" s="726"/>
      <c r="D110" s="28"/>
    </row>
    <row r="111" spans="1:4">
      <c r="A111" s="131"/>
      <c r="B111" s="726" t="s">
        <v>482</v>
      </c>
      <c r="C111" s="726"/>
      <c r="D111" s="28"/>
    </row>
    <row r="112" spans="1:4">
      <c r="A112" s="131"/>
      <c r="B112" s="722" t="s">
        <v>483</v>
      </c>
      <c r="C112" s="726"/>
      <c r="D112" s="28"/>
    </row>
    <row r="113" spans="1:4">
      <c r="A113" s="131"/>
      <c r="B113" s="722" t="s">
        <v>357</v>
      </c>
      <c r="C113" s="726"/>
      <c r="D113" s="28"/>
    </row>
    <row r="114" spans="1:4">
      <c r="A114" s="131" t="s">
        <v>406</v>
      </c>
      <c r="B114" s="38" t="s">
        <v>407</v>
      </c>
      <c r="C114" s="726"/>
      <c r="D114" s="28"/>
    </row>
    <row r="115" spans="1:4">
      <c r="A115" s="131"/>
      <c r="B115" s="726" t="s">
        <v>482</v>
      </c>
      <c r="C115" s="726"/>
      <c r="D115" s="28"/>
    </row>
    <row r="116" spans="1:4">
      <c r="A116" s="131"/>
      <c r="B116" s="722" t="s">
        <v>483</v>
      </c>
      <c r="C116" s="726"/>
      <c r="D116" s="28"/>
    </row>
    <row r="117" spans="1:4">
      <c r="A117" s="131"/>
      <c r="B117" s="722" t="s">
        <v>357</v>
      </c>
      <c r="C117" s="726"/>
      <c r="D117" s="28"/>
    </row>
    <row r="118" spans="1:4">
      <c r="A118" s="131"/>
      <c r="B118" s="722"/>
      <c r="C118" s="726"/>
      <c r="D118" s="28"/>
    </row>
    <row r="119" spans="1:4">
      <c r="A119" s="131" t="s">
        <v>408</v>
      </c>
      <c r="B119" s="38" t="s">
        <v>409</v>
      </c>
      <c r="C119" s="726"/>
      <c r="D119" s="28"/>
    </row>
    <row r="120" spans="1:4">
      <c r="A120" s="131"/>
      <c r="B120" s="726" t="s">
        <v>482</v>
      </c>
      <c r="C120" s="726"/>
      <c r="D120" s="28"/>
    </row>
    <row r="121" spans="1:4">
      <c r="A121" s="131"/>
      <c r="B121" s="722" t="s">
        <v>483</v>
      </c>
      <c r="C121" s="726"/>
      <c r="D121" s="28"/>
    </row>
    <row r="122" spans="1:4">
      <c r="A122" s="131"/>
      <c r="B122" s="722" t="s">
        <v>357</v>
      </c>
      <c r="C122" s="726"/>
      <c r="D122" s="28"/>
    </row>
    <row r="123" spans="1:4">
      <c r="A123" s="131"/>
      <c r="B123" s="722"/>
      <c r="C123" s="727"/>
      <c r="D123" s="28"/>
    </row>
    <row r="124" spans="1:4">
      <c r="A124" s="131" t="s">
        <v>410</v>
      </c>
      <c r="B124" s="38" t="s">
        <v>507</v>
      </c>
      <c r="C124" s="726"/>
      <c r="D124" s="28"/>
    </row>
    <row r="125" spans="1:4">
      <c r="A125" s="131"/>
      <c r="B125" s="726" t="s">
        <v>482</v>
      </c>
      <c r="C125" s="726"/>
      <c r="D125" s="28"/>
    </row>
    <row r="126" spans="1:4">
      <c r="A126" s="131"/>
      <c r="B126" s="722" t="s">
        <v>483</v>
      </c>
      <c r="C126" s="726"/>
      <c r="D126" s="28"/>
    </row>
    <row r="127" spans="1:4">
      <c r="A127" s="131"/>
      <c r="B127" s="722" t="s">
        <v>357</v>
      </c>
      <c r="C127" s="726"/>
      <c r="D127" s="28"/>
    </row>
    <row r="128" spans="1:4">
      <c r="A128" s="131"/>
      <c r="B128" s="722"/>
      <c r="C128" s="726"/>
      <c r="D128" s="28"/>
    </row>
    <row r="129" spans="1:4">
      <c r="A129" s="131" t="s">
        <v>412</v>
      </c>
      <c r="B129" s="38" t="s">
        <v>413</v>
      </c>
      <c r="C129" s="726"/>
      <c r="D129" s="28"/>
    </row>
    <row r="130" spans="1:4">
      <c r="A130" s="131"/>
      <c r="B130" s="726" t="s">
        <v>482</v>
      </c>
      <c r="C130" s="180" t="s">
        <v>414</v>
      </c>
      <c r="D130" s="28"/>
    </row>
    <row r="131" spans="1:4">
      <c r="A131" s="131"/>
      <c r="B131" s="722" t="s">
        <v>483</v>
      </c>
      <c r="C131" s="726"/>
      <c r="D131" s="28"/>
    </row>
    <row r="132" spans="1:4">
      <c r="A132" s="131"/>
      <c r="B132" s="722" t="s">
        <v>357</v>
      </c>
      <c r="C132" s="726"/>
      <c r="D132" s="28"/>
    </row>
    <row r="133" spans="1:4">
      <c r="A133" s="131"/>
      <c r="B133" s="722"/>
      <c r="C133" s="726"/>
      <c r="D133" s="28"/>
    </row>
    <row r="134" spans="1:4">
      <c r="A134" s="131" t="s">
        <v>415</v>
      </c>
      <c r="B134" s="38" t="s">
        <v>416</v>
      </c>
      <c r="C134" s="726"/>
      <c r="D134" s="28"/>
    </row>
    <row r="135" spans="1:4">
      <c r="A135" s="131"/>
      <c r="B135" s="726" t="s">
        <v>482</v>
      </c>
      <c r="C135" s="180" t="s">
        <v>414</v>
      </c>
      <c r="D135" s="28"/>
    </row>
    <row r="136" spans="1:4">
      <c r="A136" s="131"/>
      <c r="B136" s="722" t="s">
        <v>483</v>
      </c>
      <c r="C136" s="726"/>
      <c r="D136" s="28"/>
    </row>
    <row r="137" spans="1:4">
      <c r="A137" s="131"/>
      <c r="B137" s="722" t="s">
        <v>357</v>
      </c>
      <c r="C137" s="726"/>
      <c r="D137" s="28"/>
    </row>
    <row r="138" spans="1:4">
      <c r="A138" s="131"/>
      <c r="B138" s="722"/>
      <c r="C138" s="726"/>
      <c r="D138" s="28"/>
    </row>
    <row r="139" spans="1:4">
      <c r="A139" s="131">
        <v>5.5</v>
      </c>
      <c r="B139" s="122" t="s">
        <v>417</v>
      </c>
      <c r="C139" s="121"/>
      <c r="D139" s="28"/>
    </row>
    <row r="140" spans="1:4" s="474" customFormat="1">
      <c r="A140" s="177" t="s">
        <v>418</v>
      </c>
      <c r="B140" s="477" t="s">
        <v>419</v>
      </c>
      <c r="C140" s="720"/>
      <c r="D140" s="21"/>
    </row>
    <row r="141" spans="1:4" s="431" customFormat="1">
      <c r="A141" s="131"/>
      <c r="B141" s="726" t="s">
        <v>482</v>
      </c>
      <c r="C141" s="180" t="s">
        <v>420</v>
      </c>
      <c r="D141" s="28"/>
    </row>
    <row r="142" spans="1:4" s="431" customFormat="1">
      <c r="A142" s="131"/>
      <c r="B142" s="722" t="s">
        <v>483</v>
      </c>
      <c r="C142" s="726"/>
      <c r="D142" s="28"/>
    </row>
    <row r="143" spans="1:4" s="431" customFormat="1">
      <c r="A143" s="131"/>
      <c r="B143" s="722" t="s">
        <v>357</v>
      </c>
      <c r="C143" s="726"/>
      <c r="D143" s="28"/>
    </row>
    <row r="144" spans="1:4" s="474" customFormat="1">
      <c r="A144" s="177"/>
      <c r="B144" s="720"/>
      <c r="C144" s="720"/>
      <c r="D144" s="21"/>
    </row>
    <row r="145" spans="1:4" s="474" customFormat="1" ht="34.5" customHeight="1">
      <c r="A145" s="177" t="s">
        <v>421</v>
      </c>
      <c r="B145" s="1011" t="s">
        <v>422</v>
      </c>
      <c r="C145" s="1012"/>
      <c r="D145" s="21"/>
    </row>
    <row r="146" spans="1:4" s="431" customFormat="1">
      <c r="A146" s="131"/>
      <c r="B146" s="726" t="s">
        <v>482</v>
      </c>
      <c r="C146" s="180" t="s">
        <v>420</v>
      </c>
      <c r="D146" s="28"/>
    </row>
    <row r="147" spans="1:4" s="431" customFormat="1">
      <c r="A147" s="131"/>
      <c r="B147" s="722" t="s">
        <v>483</v>
      </c>
      <c r="C147" s="726"/>
      <c r="D147" s="28"/>
    </row>
    <row r="148" spans="1:4" s="431" customFormat="1">
      <c r="A148" s="131"/>
      <c r="B148" s="722" t="s">
        <v>357</v>
      </c>
      <c r="C148" s="726"/>
      <c r="D148" s="28"/>
    </row>
    <row r="149" spans="1:4">
      <c r="A149" s="177" t="s">
        <v>423</v>
      </c>
      <c r="B149" s="38" t="s">
        <v>424</v>
      </c>
      <c r="C149" s="726"/>
      <c r="D149" s="28"/>
    </row>
    <row r="150" spans="1:4" s="70" customFormat="1" ht="39.75" customHeight="1">
      <c r="A150" s="177"/>
      <c r="B150" s="38" t="s">
        <v>508</v>
      </c>
      <c r="C150" s="1016" t="s">
        <v>509</v>
      </c>
      <c r="D150" s="1017"/>
    </row>
    <row r="151" spans="1:4">
      <c r="A151" s="177"/>
      <c r="B151" s="726" t="s">
        <v>482</v>
      </c>
      <c r="C151" s="1016" t="s">
        <v>510</v>
      </c>
      <c r="D151" s="1017"/>
    </row>
    <row r="152" spans="1:4">
      <c r="A152" s="177"/>
      <c r="B152" s="722" t="s">
        <v>483</v>
      </c>
      <c r="C152" s="727"/>
      <c r="D152" s="28"/>
    </row>
    <row r="153" spans="1:4">
      <c r="A153" s="176"/>
      <c r="B153" s="722" t="s">
        <v>357</v>
      </c>
      <c r="C153" s="13"/>
      <c r="D153" s="28"/>
    </row>
    <row r="154" spans="1:4">
      <c r="A154" s="177"/>
      <c r="B154" s="726"/>
      <c r="C154" s="727"/>
      <c r="D154" s="28"/>
    </row>
    <row r="155" spans="1:4" ht="29.25" customHeight="1">
      <c r="A155" s="177" t="s">
        <v>426</v>
      </c>
      <c r="B155" s="1014" t="s">
        <v>511</v>
      </c>
      <c r="C155" s="1015"/>
      <c r="D155" s="28"/>
    </row>
    <row r="156" spans="1:4" s="70" customFormat="1" ht="29.25" customHeight="1">
      <c r="A156" s="177"/>
      <c r="B156" s="546" t="s">
        <v>512</v>
      </c>
      <c r="C156" s="547" t="s">
        <v>428</v>
      </c>
      <c r="D156" s="28"/>
    </row>
    <row r="157" spans="1:4">
      <c r="A157" s="131"/>
      <c r="B157" s="548" t="s">
        <v>482</v>
      </c>
      <c r="C157" s="548"/>
      <c r="D157" s="28"/>
    </row>
    <row r="158" spans="1:4">
      <c r="A158" s="131"/>
      <c r="B158" s="532" t="s">
        <v>483</v>
      </c>
      <c r="C158" s="548"/>
      <c r="D158" s="28"/>
    </row>
    <row r="159" spans="1:4">
      <c r="A159" s="131"/>
      <c r="B159" s="532" t="s">
        <v>357</v>
      </c>
      <c r="C159" s="548"/>
      <c r="D159" s="28"/>
    </row>
    <row r="160" spans="1:4">
      <c r="A160" s="131"/>
      <c r="B160" s="726"/>
      <c r="C160" s="431"/>
      <c r="D160" s="726"/>
    </row>
    <row r="161" spans="1:4">
      <c r="A161" s="131">
        <v>5.6</v>
      </c>
      <c r="B161" s="127" t="s">
        <v>429</v>
      </c>
      <c r="C161" s="121"/>
      <c r="D161" s="28"/>
    </row>
    <row r="162" spans="1:4" s="70" customFormat="1">
      <c r="A162" s="131"/>
      <c r="B162" s="727" t="s">
        <v>512</v>
      </c>
      <c r="C162" s="39" t="s">
        <v>513</v>
      </c>
      <c r="D162" s="28"/>
    </row>
    <row r="163" spans="1:4">
      <c r="A163" s="131"/>
      <c r="B163" s="726" t="s">
        <v>482</v>
      </c>
      <c r="C163" s="726"/>
      <c r="D163" s="28"/>
    </row>
    <row r="164" spans="1:4">
      <c r="A164" s="131"/>
      <c r="B164" s="722" t="s">
        <v>483</v>
      </c>
      <c r="C164" s="726"/>
      <c r="D164" s="28"/>
    </row>
    <row r="165" spans="1:4">
      <c r="A165" s="131"/>
      <c r="B165" s="722" t="s">
        <v>357</v>
      </c>
      <c r="C165" s="726"/>
      <c r="D165" s="28"/>
    </row>
    <row r="166" spans="1:4">
      <c r="A166" s="131"/>
      <c r="B166" s="722"/>
      <c r="C166" s="726"/>
      <c r="D166" s="28"/>
    </row>
    <row r="167" spans="1:4">
      <c r="A167" s="131">
        <v>5.7</v>
      </c>
      <c r="B167" s="122" t="s">
        <v>430</v>
      </c>
      <c r="C167" s="121"/>
      <c r="D167" s="28"/>
    </row>
    <row r="168" spans="1:4" s="70" customFormat="1">
      <c r="A168" s="131"/>
      <c r="B168" s="727" t="s">
        <v>512</v>
      </c>
      <c r="C168" s="39" t="s">
        <v>513</v>
      </c>
      <c r="D168" s="28"/>
    </row>
    <row r="169" spans="1:4">
      <c r="A169" s="131"/>
      <c r="B169" s="726" t="s">
        <v>482</v>
      </c>
      <c r="C169" s="726"/>
      <c r="D169" s="28"/>
    </row>
    <row r="170" spans="1:4">
      <c r="A170" s="131"/>
      <c r="B170" s="722" t="s">
        <v>483</v>
      </c>
      <c r="C170" s="726"/>
      <c r="D170" s="28"/>
    </row>
    <row r="171" spans="1:4">
      <c r="A171" s="131"/>
      <c r="B171" s="722" t="s">
        <v>357</v>
      </c>
      <c r="C171" s="726"/>
      <c r="D171" s="28"/>
    </row>
    <row r="172" spans="1:4">
      <c r="A172" s="131"/>
      <c r="B172" s="722"/>
      <c r="C172" s="726"/>
      <c r="D172" s="28"/>
    </row>
    <row r="173" spans="1:4">
      <c r="A173" s="131">
        <v>5.8</v>
      </c>
      <c r="B173" s="122" t="s">
        <v>432</v>
      </c>
      <c r="C173" s="121"/>
      <c r="D173" s="28"/>
    </row>
    <row r="174" spans="1:4">
      <c r="A174" s="131" t="s">
        <v>433</v>
      </c>
      <c r="B174" s="38" t="s">
        <v>434</v>
      </c>
      <c r="C174" s="726"/>
      <c r="D174" s="28"/>
    </row>
    <row r="175" spans="1:4">
      <c r="A175" s="131"/>
      <c r="B175" s="726" t="s">
        <v>482</v>
      </c>
      <c r="C175" s="726"/>
      <c r="D175" s="28"/>
    </row>
    <row r="176" spans="1:4">
      <c r="A176" s="131"/>
      <c r="B176" s="722" t="s">
        <v>483</v>
      </c>
      <c r="C176" s="726"/>
      <c r="D176" s="28"/>
    </row>
    <row r="177" spans="1:4">
      <c r="A177" s="131"/>
      <c r="B177" s="722" t="s">
        <v>357</v>
      </c>
      <c r="C177" s="726"/>
      <c r="D177" s="28"/>
    </row>
    <row r="178" spans="1:4">
      <c r="A178" s="131"/>
      <c r="B178" s="563"/>
      <c r="C178" s="726"/>
      <c r="D178" s="28"/>
    </row>
    <row r="179" spans="1:4">
      <c r="A179" s="131" t="s">
        <v>436</v>
      </c>
      <c r="B179" s="38" t="s">
        <v>437</v>
      </c>
      <c r="C179" s="726"/>
      <c r="D179" s="28"/>
    </row>
    <row r="180" spans="1:4">
      <c r="A180" s="131"/>
      <c r="B180" s="726" t="s">
        <v>482</v>
      </c>
      <c r="C180" s="726"/>
      <c r="D180" s="28"/>
    </row>
    <row r="181" spans="1:4">
      <c r="A181" s="131"/>
      <c r="B181" s="722" t="s">
        <v>483</v>
      </c>
      <c r="C181" s="726"/>
      <c r="D181" s="28"/>
    </row>
    <row r="182" spans="1:4">
      <c r="A182" s="131"/>
      <c r="B182" s="722" t="s">
        <v>357</v>
      </c>
      <c r="C182" s="726"/>
      <c r="D182" s="28"/>
    </row>
    <row r="183" spans="1:4">
      <c r="A183" s="131"/>
      <c r="B183" s="722"/>
      <c r="C183" s="726"/>
      <c r="D183" s="28"/>
    </row>
    <row r="184" spans="1:4">
      <c r="A184" s="190">
        <v>5.9</v>
      </c>
      <c r="B184" s="122" t="s">
        <v>438</v>
      </c>
      <c r="C184" s="121"/>
      <c r="D184" s="28"/>
    </row>
    <row r="185" spans="1:4">
      <c r="A185" s="131" t="s">
        <v>439</v>
      </c>
      <c r="B185" s="38" t="s">
        <v>440</v>
      </c>
      <c r="C185" s="726"/>
      <c r="D185" s="28"/>
    </row>
    <row r="186" spans="1:4">
      <c r="A186" s="131"/>
      <c r="B186" s="726" t="s">
        <v>482</v>
      </c>
      <c r="C186" s="726"/>
      <c r="D186" s="28"/>
    </row>
    <row r="187" spans="1:4">
      <c r="A187" s="131"/>
      <c r="B187" s="722" t="s">
        <v>483</v>
      </c>
      <c r="C187" s="727"/>
      <c r="D187" s="28"/>
    </row>
    <row r="188" spans="1:4">
      <c r="A188" s="131"/>
      <c r="B188" s="722" t="s">
        <v>357</v>
      </c>
      <c r="C188" s="726"/>
      <c r="D188" s="28"/>
    </row>
    <row r="189" spans="1:4">
      <c r="A189" s="131"/>
      <c r="B189" s="722"/>
      <c r="C189" s="726"/>
      <c r="D189" s="28"/>
    </row>
    <row r="190" spans="1:4">
      <c r="A190" s="131" t="s">
        <v>441</v>
      </c>
      <c r="B190" s="38" t="s">
        <v>442</v>
      </c>
      <c r="C190" s="726"/>
      <c r="D190" s="28"/>
    </row>
    <row r="191" spans="1:4">
      <c r="A191" s="131"/>
      <c r="B191" s="726" t="s">
        <v>482</v>
      </c>
      <c r="C191" s="726"/>
      <c r="D191" s="28"/>
    </row>
    <row r="192" spans="1:4">
      <c r="A192" s="131"/>
      <c r="B192" s="722" t="s">
        <v>483</v>
      </c>
      <c r="C192" s="726"/>
      <c r="D192" s="28"/>
    </row>
    <row r="193" spans="1:4">
      <c r="A193" s="131"/>
      <c r="B193" s="722" t="s">
        <v>357</v>
      </c>
      <c r="C193" s="726"/>
      <c r="D193" s="28"/>
    </row>
    <row r="194" spans="1:4">
      <c r="A194" s="131"/>
      <c r="B194" s="563"/>
      <c r="C194" s="726"/>
      <c r="D194" s="28"/>
    </row>
    <row r="195" spans="1:4">
      <c r="A195" s="131" t="s">
        <v>443</v>
      </c>
      <c r="B195" s="38" t="s">
        <v>444</v>
      </c>
      <c r="C195" s="726"/>
      <c r="D195" s="28"/>
    </row>
    <row r="196" spans="1:4">
      <c r="A196" s="131"/>
      <c r="B196" s="726" t="s">
        <v>482</v>
      </c>
      <c r="C196" s="726"/>
      <c r="D196" s="28"/>
    </row>
    <row r="197" spans="1:4">
      <c r="A197" s="131"/>
      <c r="B197" s="722" t="s">
        <v>483</v>
      </c>
      <c r="C197" s="726"/>
      <c r="D197" s="28"/>
    </row>
    <row r="198" spans="1:4">
      <c r="A198" s="131"/>
      <c r="B198" s="722" t="s">
        <v>357</v>
      </c>
      <c r="C198" s="726"/>
      <c r="D198" s="28"/>
    </row>
    <row r="199" spans="1:4">
      <c r="A199" s="131"/>
      <c r="B199" s="722"/>
      <c r="C199" s="726"/>
      <c r="D199" s="28"/>
    </row>
    <row r="200" spans="1:4">
      <c r="A200" s="131" t="s">
        <v>445</v>
      </c>
      <c r="B200" s="38" t="s">
        <v>446</v>
      </c>
      <c r="C200" s="726"/>
      <c r="D200" s="28"/>
    </row>
    <row r="201" spans="1:4">
      <c r="A201" s="131"/>
      <c r="B201" s="726" t="s">
        <v>482</v>
      </c>
      <c r="C201" s="726"/>
      <c r="D201" s="28"/>
    </row>
    <row r="202" spans="1:4">
      <c r="A202" s="131"/>
      <c r="B202" s="722" t="s">
        <v>483</v>
      </c>
      <c r="C202" s="726"/>
      <c r="D202" s="28"/>
    </row>
    <row r="203" spans="1:4">
      <c r="A203" s="131"/>
      <c r="B203" s="722" t="s">
        <v>357</v>
      </c>
      <c r="C203" s="726"/>
      <c r="D203" s="28"/>
    </row>
    <row r="204" spans="1:4">
      <c r="A204" s="131"/>
      <c r="B204" s="563"/>
      <c r="C204" s="726"/>
      <c r="D204" s="28"/>
    </row>
    <row r="205" spans="1:4">
      <c r="A205" s="131" t="s">
        <v>447</v>
      </c>
      <c r="B205" s="38" t="s">
        <v>448</v>
      </c>
      <c r="C205" s="726"/>
      <c r="D205" s="28"/>
    </row>
    <row r="206" spans="1:4">
      <c r="A206" s="131"/>
      <c r="B206" s="726" t="s">
        <v>482</v>
      </c>
      <c r="C206" s="39" t="s">
        <v>449</v>
      </c>
      <c r="D206" s="28"/>
    </row>
    <row r="207" spans="1:4">
      <c r="A207" s="131"/>
      <c r="B207" s="722" t="s">
        <v>483</v>
      </c>
      <c r="C207" s="39"/>
      <c r="D207" s="28"/>
    </row>
    <row r="208" spans="1:4">
      <c r="A208" s="131"/>
      <c r="B208" s="722" t="s">
        <v>357</v>
      </c>
      <c r="C208" s="39"/>
      <c r="D208" s="28"/>
    </row>
    <row r="209" spans="1:4">
      <c r="A209" s="131"/>
      <c r="B209" s="38"/>
      <c r="C209" s="726"/>
      <c r="D209" s="28"/>
    </row>
    <row r="210" spans="1:4">
      <c r="A210" s="132">
        <v>5.0999999999999996</v>
      </c>
      <c r="B210" s="122" t="s">
        <v>450</v>
      </c>
      <c r="C210" s="121"/>
      <c r="D210" s="28"/>
    </row>
    <row r="211" spans="1:4">
      <c r="A211" s="131"/>
      <c r="B211" s="726" t="s">
        <v>482</v>
      </c>
      <c r="C211" s="726"/>
      <c r="D211" s="28"/>
    </row>
    <row r="212" spans="1:4">
      <c r="A212" s="131"/>
      <c r="B212" s="722" t="s">
        <v>483</v>
      </c>
      <c r="C212" s="726"/>
      <c r="D212" s="28"/>
    </row>
    <row r="213" spans="1:4">
      <c r="B213" s="722" t="s">
        <v>357</v>
      </c>
      <c r="C213" s="726"/>
      <c r="D213" s="28"/>
    </row>
    <row r="215" spans="1:4" s="331" customFormat="1" ht="19.5" customHeight="1">
      <c r="A215" s="132">
        <v>5.1100000000000003</v>
      </c>
      <c r="B215" s="1005" t="s">
        <v>451</v>
      </c>
      <c r="C215" s="1006"/>
      <c r="D215" s="28"/>
    </row>
    <row r="216" spans="1:4" s="331" customFormat="1" ht="36.75" customHeight="1">
      <c r="A216" s="132"/>
      <c r="B216" s="1007" t="s">
        <v>452</v>
      </c>
      <c r="C216" s="1008"/>
      <c r="D216" s="28"/>
    </row>
    <row r="217" spans="1:4" s="331" customFormat="1" ht="35.25" customHeight="1">
      <c r="A217" s="132"/>
      <c r="B217" s="1009" t="s">
        <v>453</v>
      </c>
      <c r="C217" s="1010"/>
      <c r="D217" s="28"/>
    </row>
    <row r="218" spans="1:4" s="331" customFormat="1">
      <c r="A218" s="131" t="s">
        <v>454</v>
      </c>
      <c r="B218" s="1011" t="s">
        <v>514</v>
      </c>
      <c r="C218" s="1013"/>
      <c r="D218" s="28"/>
    </row>
    <row r="219" spans="1:4" s="331" customFormat="1" ht="41.4">
      <c r="A219" s="131"/>
      <c r="B219" s="726" t="s">
        <v>482</v>
      </c>
      <c r="C219" s="332" t="s">
        <v>456</v>
      </c>
      <c r="D219" s="28"/>
    </row>
    <row r="220" spans="1:4" s="331" customFormat="1">
      <c r="A220" s="131"/>
      <c r="B220" s="722" t="s">
        <v>483</v>
      </c>
      <c r="C220" s="727"/>
      <c r="D220" s="28"/>
    </row>
    <row r="221" spans="1:4" s="331" customFormat="1">
      <c r="A221" s="131"/>
      <c r="B221" s="722" t="s">
        <v>357</v>
      </c>
      <c r="C221" s="726"/>
      <c r="D221" s="28"/>
    </row>
    <row r="222" spans="1:4" s="331" customFormat="1">
      <c r="A222" s="131"/>
      <c r="B222" s="722"/>
      <c r="C222" s="726"/>
      <c r="D222" s="28"/>
    </row>
    <row r="223" spans="1:4" s="331" customFormat="1">
      <c r="A223" s="131"/>
      <c r="B223" s="563"/>
      <c r="C223" s="726"/>
      <c r="D223" s="28"/>
    </row>
    <row r="224" spans="1:4" s="331" customFormat="1">
      <c r="A224" s="131" t="s">
        <v>457</v>
      </c>
      <c r="B224" s="1011" t="s">
        <v>515</v>
      </c>
      <c r="C224" s="1013"/>
      <c r="D224" s="28"/>
    </row>
    <row r="225" spans="1:4" s="331" customFormat="1" ht="55.2">
      <c r="A225" s="131"/>
      <c r="B225" s="726" t="s">
        <v>482</v>
      </c>
      <c r="C225" s="332" t="s">
        <v>459</v>
      </c>
      <c r="D225" s="28"/>
    </row>
    <row r="226" spans="1:4" s="331" customFormat="1">
      <c r="A226" s="131"/>
      <c r="B226" s="722" t="s">
        <v>483</v>
      </c>
      <c r="C226" s="726"/>
      <c r="D226" s="28"/>
    </row>
    <row r="227" spans="1:4" s="331" customFormat="1">
      <c r="A227" s="131"/>
      <c r="B227" s="722" t="s">
        <v>357</v>
      </c>
      <c r="C227" s="726"/>
      <c r="D227" s="28"/>
    </row>
    <row r="228" spans="1:4" s="331" customFormat="1">
      <c r="A228" s="131"/>
      <c r="B228" s="722"/>
      <c r="C228" s="726"/>
      <c r="D228" s="28"/>
    </row>
    <row r="229" spans="1:4" s="331" customFormat="1" ht="31.5" customHeight="1">
      <c r="A229" s="131" t="s">
        <v>460</v>
      </c>
      <c r="B229" s="1003" t="s">
        <v>461</v>
      </c>
      <c r="C229" s="1004"/>
      <c r="D229" s="28"/>
    </row>
    <row r="230" spans="1:4" s="331" customFormat="1">
      <c r="A230" s="131"/>
      <c r="B230" s="726" t="s">
        <v>482</v>
      </c>
      <c r="C230" s="726"/>
      <c r="D230" s="28"/>
    </row>
    <row r="231" spans="1:4" s="331" customFormat="1">
      <c r="A231" s="131"/>
      <c r="B231" s="722" t="s">
        <v>483</v>
      </c>
      <c r="C231" s="726"/>
      <c r="D231" s="28"/>
    </row>
    <row r="232" spans="1:4" s="331" customFormat="1">
      <c r="A232" s="131"/>
      <c r="B232" s="722" t="s">
        <v>357</v>
      </c>
      <c r="C232" s="726"/>
      <c r="D232" s="28"/>
    </row>
    <row r="233" spans="1:4" s="331" customFormat="1">
      <c r="A233" s="131"/>
      <c r="B233" s="563"/>
      <c r="C233" s="726"/>
      <c r="D233" s="28"/>
    </row>
  </sheetData>
  <mergeCells count="18">
    <mergeCell ref="B145:C145"/>
    <mergeCell ref="C67:D67"/>
    <mergeCell ref="C68:D68"/>
    <mergeCell ref="B21:C21"/>
    <mergeCell ref="B64:C64"/>
    <mergeCell ref="B65:C65"/>
    <mergeCell ref="B61:C61"/>
    <mergeCell ref="B62:C62"/>
    <mergeCell ref="B63:C63"/>
    <mergeCell ref="B229:C229"/>
    <mergeCell ref="B215:C215"/>
    <mergeCell ref="B216:C216"/>
    <mergeCell ref="B155:C155"/>
    <mergeCell ref="C150:D150"/>
    <mergeCell ref="C151:D151"/>
    <mergeCell ref="B217:C217"/>
    <mergeCell ref="B218:C218"/>
    <mergeCell ref="B224:C224"/>
  </mergeCells>
  <phoneticPr fontId="7" type="noConversion"/>
  <pageMargins left="0.75" right="0.75" top="1" bottom="1" header="0.5" footer="0.5"/>
  <pageSetup paperSize="9" scale="91"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6"/>
  <sheetViews>
    <sheetView view="pageBreakPreview" zoomScaleNormal="100" zoomScaleSheetLayoutView="100" workbookViewId="0">
      <selection activeCell="B34" sqref="B34"/>
    </sheetView>
  </sheetViews>
  <sheetFormatPr defaultColWidth="9" defaultRowHeight="13.8"/>
  <cols>
    <col min="1" max="1" width="7.109375" style="157" customWidth="1"/>
    <col min="2" max="2" width="80.44140625" style="12" customWidth="1"/>
    <col min="3" max="3" width="2" style="12" customWidth="1"/>
    <col min="4" max="16384" width="9" style="1"/>
  </cols>
  <sheetData>
    <row r="1" spans="1:4" ht="27.6">
      <c r="A1" s="150">
        <v>6</v>
      </c>
      <c r="B1" s="159" t="s">
        <v>516</v>
      </c>
      <c r="C1" s="743"/>
      <c r="D1" s="431"/>
    </row>
    <row r="2" spans="1:4">
      <c r="A2" s="151">
        <v>6.1</v>
      </c>
      <c r="B2" s="160" t="s">
        <v>517</v>
      </c>
      <c r="C2" s="743"/>
      <c r="D2" s="431"/>
    </row>
    <row r="3" spans="1:4">
      <c r="A3" s="151"/>
      <c r="B3" s="133"/>
      <c r="C3" s="128"/>
      <c r="D3" s="431"/>
    </row>
    <row r="4" spans="1:4" s="430" customFormat="1">
      <c r="A4" s="151"/>
      <c r="B4" s="136"/>
      <c r="C4" s="128"/>
      <c r="D4" s="431"/>
    </row>
    <row r="5" spans="1:4" s="430" customFormat="1">
      <c r="A5" s="433"/>
      <c r="B5" s="137" t="s">
        <v>291</v>
      </c>
      <c r="C5" s="128"/>
      <c r="D5" s="12"/>
    </row>
    <row r="6" spans="1:4" s="430" customFormat="1">
      <c r="A6" s="433"/>
      <c r="B6" s="434" t="s">
        <v>518</v>
      </c>
      <c r="C6" s="128"/>
      <c r="D6" s="12"/>
    </row>
    <row r="7" spans="1:4" s="430" customFormat="1">
      <c r="A7" s="433"/>
      <c r="B7" s="434" t="s">
        <v>293</v>
      </c>
      <c r="C7" s="128"/>
      <c r="D7" s="12"/>
    </row>
    <row r="8" spans="1:4" s="430" customFormat="1">
      <c r="A8" s="433"/>
      <c r="B8" s="434" t="s">
        <v>294</v>
      </c>
      <c r="C8" s="128"/>
      <c r="D8" s="12"/>
    </row>
    <row r="9" spans="1:4" s="430" customFormat="1">
      <c r="A9" s="433"/>
      <c r="B9" s="434" t="s">
        <v>295</v>
      </c>
      <c r="C9" s="128"/>
      <c r="D9" s="12"/>
    </row>
    <row r="10" spans="1:4" s="430" customFormat="1">
      <c r="A10" s="433"/>
      <c r="B10" s="434" t="s">
        <v>295</v>
      </c>
      <c r="C10" s="128"/>
      <c r="D10" s="12"/>
    </row>
    <row r="11" spans="1:4" s="430" customFormat="1">
      <c r="A11" s="433"/>
      <c r="B11" s="434" t="s">
        <v>296</v>
      </c>
      <c r="C11" s="128"/>
      <c r="D11" s="12"/>
    </row>
    <row r="12" spans="1:4" s="430" customFormat="1">
      <c r="A12" s="433"/>
      <c r="B12" s="434" t="s">
        <v>297</v>
      </c>
      <c r="C12" s="128"/>
      <c r="D12" s="12"/>
    </row>
    <row r="13" spans="1:4" s="430" customFormat="1">
      <c r="A13" s="433"/>
      <c r="B13" s="434" t="s">
        <v>519</v>
      </c>
      <c r="C13" s="128"/>
      <c r="D13" s="12"/>
    </row>
    <row r="14" spans="1:4">
      <c r="A14" s="151"/>
      <c r="B14" s="134"/>
      <c r="C14" s="128"/>
      <c r="D14" s="28"/>
    </row>
    <row r="15" spans="1:4">
      <c r="A15" s="151">
        <v>6.2</v>
      </c>
      <c r="B15" s="161" t="s">
        <v>520</v>
      </c>
      <c r="C15" s="743"/>
      <c r="D15" s="28"/>
    </row>
    <row r="16" spans="1:4" ht="33.75" customHeight="1">
      <c r="A16" s="151"/>
      <c r="B16" s="305" t="s">
        <v>521</v>
      </c>
      <c r="C16" s="128"/>
      <c r="D16" s="28"/>
    </row>
    <row r="17" spans="1:4">
      <c r="A17" s="151"/>
      <c r="B17" s="136"/>
      <c r="C17" s="128"/>
      <c r="D17" s="28"/>
    </row>
    <row r="18" spans="1:4" s="431" customFormat="1">
      <c r="A18" s="433"/>
      <c r="B18" s="137" t="s">
        <v>301</v>
      </c>
      <c r="C18" s="128"/>
      <c r="D18" s="12"/>
    </row>
    <row r="19" spans="1:4" s="431" customFormat="1" ht="41.4">
      <c r="A19" s="433"/>
      <c r="B19" s="434" t="s">
        <v>302</v>
      </c>
      <c r="C19" s="128"/>
      <c r="D19" s="12"/>
    </row>
    <row r="20" spans="1:4" s="431" customFormat="1" ht="27.6">
      <c r="A20" s="433"/>
      <c r="B20" s="434" t="s">
        <v>303</v>
      </c>
      <c r="C20" s="128"/>
      <c r="D20" s="12"/>
    </row>
    <row r="21" spans="1:4" s="431" customFormat="1">
      <c r="A21" s="433"/>
      <c r="B21" s="134"/>
      <c r="C21" s="128"/>
      <c r="D21" s="12"/>
    </row>
    <row r="22" spans="1:4">
      <c r="A22" s="151">
        <v>6.3</v>
      </c>
      <c r="B22" s="161" t="s">
        <v>522</v>
      </c>
      <c r="C22" s="743"/>
      <c r="D22" s="431"/>
    </row>
    <row r="23" spans="1:4">
      <c r="A23" s="151"/>
      <c r="B23" s="135" t="s">
        <v>305</v>
      </c>
      <c r="C23" s="743"/>
      <c r="D23" s="431"/>
    </row>
    <row r="24" spans="1:4">
      <c r="A24" s="151"/>
      <c r="B24" s="80" t="s">
        <v>306</v>
      </c>
      <c r="C24" s="128"/>
      <c r="D24" s="431"/>
    </row>
    <row r="25" spans="1:4">
      <c r="A25" s="151"/>
      <c r="B25" s="80" t="s">
        <v>307</v>
      </c>
      <c r="C25" s="128"/>
      <c r="D25" s="431"/>
    </row>
    <row r="26" spans="1:4">
      <c r="A26" s="151"/>
      <c r="B26" s="80" t="s">
        <v>308</v>
      </c>
      <c r="C26" s="128"/>
      <c r="D26" s="431"/>
    </row>
    <row r="27" spans="1:4" s="431" customFormat="1">
      <c r="A27" s="151"/>
      <c r="B27" s="80" t="s">
        <v>309</v>
      </c>
      <c r="C27" s="128"/>
    </row>
    <row r="28" spans="1:4">
      <c r="A28" s="151"/>
      <c r="B28" s="136" t="s">
        <v>523</v>
      </c>
      <c r="C28" s="128"/>
      <c r="D28" s="431"/>
    </row>
    <row r="29" spans="1:4">
      <c r="A29" s="151"/>
      <c r="B29" s="136"/>
      <c r="C29" s="128"/>
      <c r="D29" s="431"/>
    </row>
    <row r="30" spans="1:4">
      <c r="A30" s="151" t="s">
        <v>524</v>
      </c>
      <c r="B30" s="137" t="s">
        <v>312</v>
      </c>
      <c r="C30" s="743"/>
      <c r="D30" s="431"/>
    </row>
    <row r="31" spans="1:4">
      <c r="A31" s="151"/>
      <c r="B31" s="136"/>
      <c r="C31" s="128"/>
      <c r="D31" s="431"/>
    </row>
    <row r="32" spans="1:4">
      <c r="A32" s="151"/>
      <c r="B32" s="134"/>
      <c r="C32" s="128"/>
      <c r="D32" s="431"/>
    </row>
    <row r="33" spans="1:3">
      <c r="A33" s="151">
        <v>6.4</v>
      </c>
      <c r="B33" s="161" t="s">
        <v>525</v>
      </c>
      <c r="C33" s="743"/>
    </row>
    <row r="34" spans="1:3" ht="82.8">
      <c r="A34" s="151"/>
      <c r="B34" s="140" t="s">
        <v>322</v>
      </c>
      <c r="C34" s="147"/>
    </row>
    <row r="35" spans="1:3">
      <c r="A35" s="151"/>
      <c r="B35" s="141"/>
      <c r="C35" s="147"/>
    </row>
    <row r="36" spans="1:3">
      <c r="A36" s="151" t="s">
        <v>526</v>
      </c>
      <c r="B36" s="142" t="s">
        <v>527</v>
      </c>
      <c r="C36" s="148"/>
    </row>
    <row r="37" spans="1:3">
      <c r="A37" s="151"/>
      <c r="B37" s="141" t="s">
        <v>528</v>
      </c>
      <c r="C37" s="147"/>
    </row>
    <row r="38" spans="1:3" ht="96.6">
      <c r="A38" s="151" t="s">
        <v>330</v>
      </c>
      <c r="B38" s="141" t="s">
        <v>529</v>
      </c>
      <c r="C38" s="147"/>
    </row>
    <row r="39" spans="1:3">
      <c r="A39" s="151"/>
      <c r="B39" s="143" t="s">
        <v>530</v>
      </c>
      <c r="C39" s="149"/>
    </row>
    <row r="40" spans="1:3">
      <c r="A40" s="151"/>
      <c r="B40" s="134"/>
      <c r="C40" s="128"/>
    </row>
    <row r="41" spans="1:3">
      <c r="A41" s="151">
        <v>6.5</v>
      </c>
      <c r="B41" s="161" t="s">
        <v>531</v>
      </c>
      <c r="C41" s="743"/>
    </row>
    <row r="42" spans="1:3">
      <c r="A42" s="151"/>
      <c r="B42" s="144" t="s">
        <v>341</v>
      </c>
      <c r="C42" s="743"/>
    </row>
    <row r="43" spans="1:3">
      <c r="A43" s="151"/>
      <c r="B43" s="143" t="s">
        <v>342</v>
      </c>
      <c r="C43" s="743"/>
    </row>
    <row r="44" spans="1:3">
      <c r="A44" s="151"/>
      <c r="B44" s="143" t="s">
        <v>343</v>
      </c>
      <c r="C44" s="743"/>
    </row>
    <row r="45" spans="1:3">
      <c r="A45" s="151"/>
      <c r="B45" s="143" t="s">
        <v>532</v>
      </c>
      <c r="C45" s="743"/>
    </row>
    <row r="46" spans="1:3">
      <c r="A46" s="151"/>
      <c r="B46" s="143" t="s">
        <v>345</v>
      </c>
      <c r="C46" s="128"/>
    </row>
    <row r="47" spans="1:3">
      <c r="A47" s="151"/>
      <c r="B47" s="136"/>
      <c r="C47" s="128"/>
    </row>
    <row r="48" spans="1:3" s="17" customFormat="1">
      <c r="A48" s="151">
        <v>6.6</v>
      </c>
      <c r="B48" s="161" t="s">
        <v>533</v>
      </c>
      <c r="C48" s="743"/>
    </row>
    <row r="49" spans="1:4" s="17" customFormat="1" ht="27.6">
      <c r="A49" s="151"/>
      <c r="B49" s="136" t="s">
        <v>534</v>
      </c>
      <c r="C49" s="128"/>
    </row>
    <row r="50" spans="1:4" s="17" customFormat="1">
      <c r="A50" s="151"/>
      <c r="B50" s="134"/>
      <c r="C50" s="128"/>
    </row>
    <row r="51" spans="1:4">
      <c r="A51" s="151">
        <v>6.7</v>
      </c>
      <c r="B51" s="161" t="s">
        <v>323</v>
      </c>
      <c r="C51" s="743"/>
      <c r="D51" s="431"/>
    </row>
    <row r="52" spans="1:4" s="70" customFormat="1">
      <c r="A52" s="151"/>
      <c r="B52" s="159" t="s">
        <v>535</v>
      </c>
      <c r="C52" s="743"/>
      <c r="D52" s="431"/>
    </row>
    <row r="53" spans="1:4" s="424" customFormat="1" ht="27.6">
      <c r="A53" s="428"/>
      <c r="B53" s="332" t="s">
        <v>324</v>
      </c>
      <c r="C53" s="149"/>
      <c r="D53" s="31"/>
    </row>
    <row r="54" spans="1:4" s="424" customFormat="1" ht="27.6">
      <c r="A54" s="428"/>
      <c r="B54" s="180" t="s">
        <v>325</v>
      </c>
      <c r="C54" s="149"/>
      <c r="D54" s="31"/>
    </row>
    <row r="55" spans="1:4">
      <c r="A55" s="151"/>
      <c r="B55" s="143" t="s">
        <v>326</v>
      </c>
      <c r="C55" s="149"/>
      <c r="D55" s="431"/>
    </row>
    <row r="56" spans="1:4">
      <c r="A56" s="153"/>
      <c r="B56" s="143"/>
      <c r="C56" s="149"/>
      <c r="D56" s="431"/>
    </row>
    <row r="57" spans="1:4">
      <c r="A57" s="153" t="s">
        <v>536</v>
      </c>
      <c r="B57" s="142" t="s">
        <v>537</v>
      </c>
      <c r="C57" s="149"/>
      <c r="D57" s="431"/>
    </row>
    <row r="58" spans="1:4">
      <c r="A58" s="152" t="s">
        <v>538</v>
      </c>
      <c r="B58" s="142" t="s">
        <v>539</v>
      </c>
      <c r="C58" s="149"/>
      <c r="D58" s="431"/>
    </row>
    <row r="59" spans="1:4">
      <c r="A59" s="152"/>
      <c r="B59" s="143" t="s">
        <v>540</v>
      </c>
      <c r="C59" s="149"/>
      <c r="D59" s="431"/>
    </row>
    <row r="60" spans="1:4">
      <c r="A60" s="152" t="s">
        <v>541</v>
      </c>
      <c r="B60" s="142" t="s">
        <v>542</v>
      </c>
      <c r="C60" s="149"/>
      <c r="D60" s="431"/>
    </row>
    <row r="61" spans="1:4">
      <c r="A61" s="152"/>
      <c r="B61" s="143" t="s">
        <v>543</v>
      </c>
      <c r="C61" s="149"/>
      <c r="D61" s="431"/>
    </row>
    <row r="62" spans="1:4" ht="27.6">
      <c r="A62" s="152" t="s">
        <v>544</v>
      </c>
      <c r="B62" s="142" t="s">
        <v>545</v>
      </c>
      <c r="C62" s="149"/>
      <c r="D62" s="431"/>
    </row>
    <row r="63" spans="1:4">
      <c r="A63" s="152"/>
      <c r="B63" s="136" t="s">
        <v>546</v>
      </c>
      <c r="C63" s="149"/>
      <c r="D63" s="431"/>
    </row>
    <row r="64" spans="1:4">
      <c r="A64" s="152" t="s">
        <v>547</v>
      </c>
      <c r="B64" s="142" t="s">
        <v>548</v>
      </c>
      <c r="C64" s="149"/>
      <c r="D64" s="431"/>
    </row>
    <row r="65" spans="1:3">
      <c r="A65" s="152"/>
      <c r="B65" s="143" t="s">
        <v>549</v>
      </c>
      <c r="C65" s="149"/>
    </row>
    <row r="66" spans="1:3">
      <c r="A66" s="152" t="s">
        <v>550</v>
      </c>
      <c r="B66" s="142" t="s">
        <v>551</v>
      </c>
      <c r="C66" s="149"/>
    </row>
    <row r="67" spans="1:3">
      <c r="A67" s="152"/>
      <c r="B67" s="143"/>
      <c r="C67" s="149"/>
    </row>
    <row r="68" spans="1:3">
      <c r="A68" s="154" t="s">
        <v>552</v>
      </c>
      <c r="B68" s="142" t="s">
        <v>553</v>
      </c>
      <c r="C68" s="149"/>
    </row>
    <row r="69" spans="1:3">
      <c r="A69" s="152"/>
      <c r="B69" s="145"/>
      <c r="C69" s="149"/>
    </row>
    <row r="70" spans="1:3">
      <c r="A70" s="152" t="s">
        <v>554</v>
      </c>
      <c r="B70" s="142" t="s">
        <v>555</v>
      </c>
      <c r="C70" s="149"/>
    </row>
    <row r="71" spans="1:3">
      <c r="A71" s="152"/>
      <c r="B71" s="145"/>
      <c r="C71" s="149"/>
    </row>
    <row r="72" spans="1:3">
      <c r="A72" s="152" t="s">
        <v>556</v>
      </c>
      <c r="B72" s="142" t="s">
        <v>557</v>
      </c>
      <c r="C72" s="149"/>
    </row>
    <row r="73" spans="1:3">
      <c r="A73" s="152"/>
      <c r="B73" s="143" t="s">
        <v>558</v>
      </c>
      <c r="C73" s="149"/>
    </row>
    <row r="74" spans="1:3" ht="27.6">
      <c r="A74" s="152" t="s">
        <v>559</v>
      </c>
      <c r="B74" s="142" t="s">
        <v>560</v>
      </c>
      <c r="C74" s="149"/>
    </row>
    <row r="75" spans="1:3">
      <c r="A75" s="153"/>
      <c r="B75" s="143"/>
      <c r="C75" s="149"/>
    </row>
    <row r="76" spans="1:3">
      <c r="A76" s="153"/>
      <c r="B76" s="146"/>
      <c r="C76" s="149"/>
    </row>
    <row r="77" spans="1:3">
      <c r="A77" s="151">
        <v>6.8</v>
      </c>
      <c r="B77" s="161" t="s">
        <v>561</v>
      </c>
      <c r="C77" s="743"/>
    </row>
    <row r="78" spans="1:3">
      <c r="A78" s="151"/>
      <c r="B78" s="135"/>
      <c r="C78" s="743"/>
    </row>
    <row r="79" spans="1:3">
      <c r="A79" s="151"/>
      <c r="B79" s="137"/>
      <c r="C79" s="743"/>
    </row>
    <row r="80" spans="1:3" ht="41.4">
      <c r="A80" s="151"/>
      <c r="B80" s="335" t="s">
        <v>562</v>
      </c>
      <c r="C80" s="743"/>
    </row>
    <row r="81" spans="1:4">
      <c r="A81" s="151">
        <v>6.9</v>
      </c>
      <c r="B81" s="161" t="s">
        <v>448</v>
      </c>
      <c r="C81" s="743"/>
      <c r="D81" s="431"/>
    </row>
    <row r="82" spans="1:4">
      <c r="A82" s="471"/>
      <c r="B82" s="144" t="s">
        <v>449</v>
      </c>
      <c r="C82" s="149"/>
      <c r="D82" s="431"/>
    </row>
    <row r="83" spans="1:4">
      <c r="A83" s="151"/>
      <c r="B83" s="137"/>
      <c r="C83" s="743"/>
      <c r="D83" s="431"/>
    </row>
    <row r="84" spans="1:4">
      <c r="A84" s="151"/>
      <c r="B84" s="134"/>
      <c r="C84" s="128"/>
      <c r="D84" s="431"/>
    </row>
    <row r="85" spans="1:4">
      <c r="A85" s="153">
        <v>6.1</v>
      </c>
      <c r="B85" s="161" t="s">
        <v>563</v>
      </c>
      <c r="C85" s="743"/>
      <c r="D85" s="431"/>
    </row>
    <row r="86" spans="1:4">
      <c r="A86" s="151"/>
      <c r="B86" s="144" t="s">
        <v>564</v>
      </c>
      <c r="C86" s="149"/>
      <c r="D86" s="431"/>
    </row>
    <row r="87" spans="1:4" s="32" customFormat="1" ht="41.4">
      <c r="A87" s="472" t="s">
        <v>330</v>
      </c>
      <c r="B87" s="79" t="s">
        <v>565</v>
      </c>
      <c r="C87" s="149"/>
      <c r="D87" s="31"/>
    </row>
    <row r="88" spans="1:4" s="32" customFormat="1" ht="41.4">
      <c r="A88" s="472" t="s">
        <v>330</v>
      </c>
      <c r="B88" s="79" t="s">
        <v>566</v>
      </c>
      <c r="C88" s="149"/>
      <c r="D88" s="31"/>
    </row>
    <row r="89" spans="1:4" s="431" customFormat="1">
      <c r="A89" s="151"/>
      <c r="B89" s="143"/>
      <c r="C89" s="149"/>
    </row>
    <row r="90" spans="1:4">
      <c r="A90" s="151"/>
      <c r="B90" s="134"/>
      <c r="C90" s="128"/>
      <c r="D90" s="431"/>
    </row>
    <row r="91" spans="1:4">
      <c r="A91" s="153">
        <v>6.11</v>
      </c>
      <c r="B91" s="161" t="s">
        <v>567</v>
      </c>
      <c r="C91" s="743"/>
      <c r="D91" s="431"/>
    </row>
    <row r="92" spans="1:4" ht="41.4">
      <c r="A92" s="151"/>
      <c r="B92" s="305" t="s">
        <v>568</v>
      </c>
      <c r="C92" s="149"/>
      <c r="D92" s="431"/>
    </row>
    <row r="93" spans="1:4" ht="41.25" customHeight="1">
      <c r="A93" s="151"/>
      <c r="B93" s="335" t="s">
        <v>569</v>
      </c>
      <c r="C93" s="128"/>
      <c r="D93" s="431"/>
    </row>
    <row r="94" spans="1:4">
      <c r="A94" s="151">
        <v>6.12</v>
      </c>
      <c r="B94" s="161" t="s">
        <v>570</v>
      </c>
      <c r="C94" s="743"/>
      <c r="D94" s="431"/>
    </row>
    <row r="95" spans="1:4" ht="27.6">
      <c r="A95" s="151"/>
      <c r="B95" s="144" t="s">
        <v>571</v>
      </c>
      <c r="C95" s="149"/>
      <c r="D95" s="431"/>
    </row>
    <row r="96" spans="1:4" ht="70.5" customHeight="1">
      <c r="A96" s="151"/>
      <c r="B96" s="335" t="s">
        <v>572</v>
      </c>
      <c r="C96" s="128"/>
      <c r="D96" s="431"/>
    </row>
    <row r="97" spans="1:3">
      <c r="A97" s="151">
        <v>6.13</v>
      </c>
      <c r="B97" s="161" t="s">
        <v>573</v>
      </c>
      <c r="C97" s="743"/>
    </row>
    <row r="98" spans="1:3" ht="41.4">
      <c r="A98" s="151"/>
      <c r="B98" s="133" t="s">
        <v>574</v>
      </c>
      <c r="C98" s="128"/>
    </row>
    <row r="99" spans="1:3">
      <c r="A99" s="151"/>
      <c r="B99" s="134"/>
      <c r="C99" s="128"/>
    </row>
    <row r="100" spans="1:3">
      <c r="A100" s="151">
        <v>6.14</v>
      </c>
      <c r="B100" s="161" t="s">
        <v>575</v>
      </c>
      <c r="C100" s="743"/>
    </row>
    <row r="101" spans="1:3" ht="27.6">
      <c r="A101" s="151"/>
      <c r="B101" s="133" t="s">
        <v>576</v>
      </c>
      <c r="C101" s="128"/>
    </row>
    <row r="102" spans="1:3">
      <c r="A102" s="151" t="s">
        <v>352</v>
      </c>
      <c r="B102" s="137" t="s">
        <v>353</v>
      </c>
      <c r="C102" s="743"/>
    </row>
    <row r="103" spans="1:3" ht="26.4">
      <c r="A103" s="155" t="s">
        <v>354</v>
      </c>
      <c r="B103" s="136"/>
      <c r="C103" s="128"/>
    </row>
    <row r="104" spans="1:3">
      <c r="A104" s="155" t="s">
        <v>355</v>
      </c>
      <c r="B104" s="136"/>
      <c r="C104" s="128"/>
    </row>
    <row r="105" spans="1:3" ht="39.6">
      <c r="A105" s="155" t="s">
        <v>356</v>
      </c>
      <c r="B105" s="136"/>
      <c r="C105" s="128"/>
    </row>
    <row r="106" spans="1:3">
      <c r="A106" s="156" t="s">
        <v>357</v>
      </c>
      <c r="B106" s="134"/>
      <c r="C106" s="128"/>
    </row>
  </sheetData>
  <phoneticPr fontId="7"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05"/>
  <sheetViews>
    <sheetView view="pageBreakPreview" zoomScaleNormal="100" workbookViewId="0"/>
  </sheetViews>
  <sheetFormatPr defaultColWidth="9" defaultRowHeight="13.8"/>
  <cols>
    <col min="1" max="1" width="7.109375" style="157" customWidth="1"/>
    <col min="2" max="2" width="80.44140625" style="12" customWidth="1"/>
    <col min="3" max="3" width="2.44140625" style="12" customWidth="1"/>
    <col min="4" max="16384" width="9" style="1"/>
  </cols>
  <sheetData>
    <row r="1" spans="1:4" ht="27.6">
      <c r="A1" s="150">
        <v>7</v>
      </c>
      <c r="B1" s="159" t="s">
        <v>577</v>
      </c>
      <c r="C1" s="21"/>
      <c r="D1" s="431"/>
    </row>
    <row r="2" spans="1:4">
      <c r="A2" s="151">
        <v>7.1</v>
      </c>
      <c r="B2" s="160" t="s">
        <v>517</v>
      </c>
      <c r="C2" s="21"/>
      <c r="D2" s="431"/>
    </row>
    <row r="3" spans="1:4">
      <c r="A3" s="151"/>
      <c r="B3" s="133"/>
      <c r="D3" s="431"/>
    </row>
    <row r="4" spans="1:4" s="430" customFormat="1">
      <c r="A4" s="151"/>
      <c r="B4" s="80"/>
      <c r="C4" s="128"/>
      <c r="D4" s="431"/>
    </row>
    <row r="5" spans="1:4" s="430" customFormat="1">
      <c r="A5" s="428"/>
      <c r="B5" s="139" t="s">
        <v>291</v>
      </c>
      <c r="C5" s="128"/>
      <c r="D5" s="12"/>
    </row>
    <row r="6" spans="1:4" s="430" customFormat="1">
      <c r="A6" s="428"/>
      <c r="B6" s="180" t="s">
        <v>292</v>
      </c>
      <c r="C6" s="128"/>
      <c r="D6" s="12"/>
    </row>
    <row r="7" spans="1:4" s="430" customFormat="1">
      <c r="A7" s="428"/>
      <c r="B7" s="180" t="s">
        <v>293</v>
      </c>
      <c r="C7" s="128"/>
      <c r="D7" s="12"/>
    </row>
    <row r="8" spans="1:4" s="430" customFormat="1">
      <c r="A8" s="428"/>
      <c r="B8" s="180" t="s">
        <v>294</v>
      </c>
      <c r="C8" s="128"/>
      <c r="D8" s="12"/>
    </row>
    <row r="9" spans="1:4" s="430" customFormat="1">
      <c r="A9" s="428"/>
      <c r="B9" s="180" t="s">
        <v>295</v>
      </c>
      <c r="C9" s="128"/>
      <c r="D9" s="12"/>
    </row>
    <row r="10" spans="1:4" s="430" customFormat="1">
      <c r="A10" s="428"/>
      <c r="B10" s="180" t="s">
        <v>295</v>
      </c>
      <c r="C10" s="128"/>
      <c r="D10" s="12"/>
    </row>
    <row r="11" spans="1:4" s="430" customFormat="1">
      <c r="A11" s="428"/>
      <c r="B11" s="180" t="s">
        <v>296</v>
      </c>
      <c r="C11" s="128"/>
      <c r="D11" s="12"/>
    </row>
    <row r="12" spans="1:4" s="430" customFormat="1">
      <c r="A12" s="428"/>
      <c r="B12" s="180" t="s">
        <v>297</v>
      </c>
      <c r="C12" s="128"/>
      <c r="D12" s="12"/>
    </row>
    <row r="13" spans="1:4" s="430" customFormat="1">
      <c r="A13" s="428"/>
      <c r="B13" s="180" t="s">
        <v>298</v>
      </c>
      <c r="C13" s="128"/>
      <c r="D13" s="12"/>
    </row>
    <row r="14" spans="1:4">
      <c r="A14" s="151"/>
      <c r="B14" s="134"/>
      <c r="D14" s="28"/>
    </row>
    <row r="15" spans="1:4">
      <c r="A15" s="151">
        <v>7.2</v>
      </c>
      <c r="B15" s="161" t="s">
        <v>520</v>
      </c>
      <c r="C15" s="21"/>
      <c r="D15" s="28"/>
    </row>
    <row r="16" spans="1:4" ht="36" customHeight="1">
      <c r="A16" s="151"/>
      <c r="B16" s="180" t="s">
        <v>521</v>
      </c>
      <c r="D16" s="28"/>
    </row>
    <row r="17" spans="1:4" s="431" customFormat="1" ht="18" customHeight="1">
      <c r="A17" s="151"/>
      <c r="B17" s="180"/>
      <c r="C17" s="12"/>
      <c r="D17" s="28"/>
    </row>
    <row r="18" spans="1:4" s="431" customFormat="1">
      <c r="A18" s="433"/>
      <c r="B18" s="137" t="s">
        <v>301</v>
      </c>
      <c r="C18" s="128"/>
      <c r="D18" s="12"/>
    </row>
    <row r="19" spans="1:4" s="431" customFormat="1" ht="41.4">
      <c r="A19" s="433"/>
      <c r="B19" s="434" t="s">
        <v>302</v>
      </c>
      <c r="C19" s="128"/>
      <c r="D19" s="12"/>
    </row>
    <row r="20" spans="1:4" s="431" customFormat="1" ht="27.6">
      <c r="A20" s="433"/>
      <c r="B20" s="434" t="s">
        <v>303</v>
      </c>
      <c r="C20" s="128"/>
      <c r="D20" s="12"/>
    </row>
    <row r="21" spans="1:4">
      <c r="A21" s="151"/>
      <c r="B21" s="134"/>
      <c r="D21" s="431"/>
    </row>
    <row r="22" spans="1:4">
      <c r="A22" s="151">
        <v>7.3</v>
      </c>
      <c r="B22" s="161" t="s">
        <v>522</v>
      </c>
      <c r="C22" s="21"/>
      <c r="D22" s="431"/>
    </row>
    <row r="23" spans="1:4">
      <c r="A23" s="151"/>
      <c r="B23" s="135" t="s">
        <v>305</v>
      </c>
      <c r="C23" s="21"/>
      <c r="D23" s="431"/>
    </row>
    <row r="24" spans="1:4">
      <c r="A24" s="151"/>
      <c r="B24" s="80" t="s">
        <v>306</v>
      </c>
      <c r="D24" s="431"/>
    </row>
    <row r="25" spans="1:4">
      <c r="A25" s="151"/>
      <c r="B25" s="80" t="s">
        <v>307</v>
      </c>
      <c r="D25" s="431"/>
    </row>
    <row r="26" spans="1:4">
      <c r="A26" s="151"/>
      <c r="B26" s="80" t="s">
        <v>308</v>
      </c>
      <c r="D26" s="431"/>
    </row>
    <row r="27" spans="1:4" s="431" customFormat="1">
      <c r="A27" s="151"/>
      <c r="B27" s="80" t="s">
        <v>309</v>
      </c>
      <c r="C27" s="12"/>
    </row>
    <row r="28" spans="1:4">
      <c r="A28" s="151"/>
      <c r="B28" s="136" t="s">
        <v>523</v>
      </c>
      <c r="D28" s="431"/>
    </row>
    <row r="29" spans="1:4">
      <c r="A29" s="151"/>
      <c r="B29" s="136"/>
      <c r="D29" s="431"/>
    </row>
    <row r="30" spans="1:4">
      <c r="A30" s="151" t="s">
        <v>578</v>
      </c>
      <c r="B30" s="137" t="s">
        <v>312</v>
      </c>
      <c r="C30" s="21"/>
      <c r="D30" s="431"/>
    </row>
    <row r="31" spans="1:4">
      <c r="A31" s="151"/>
      <c r="B31" s="136"/>
      <c r="D31" s="431"/>
    </row>
    <row r="32" spans="1:4">
      <c r="A32" s="151"/>
      <c r="B32" s="134"/>
      <c r="D32" s="431"/>
    </row>
    <row r="33" spans="1:3">
      <c r="A33" s="151">
        <v>7.4</v>
      </c>
      <c r="B33" s="161" t="s">
        <v>525</v>
      </c>
      <c r="C33" s="21"/>
    </row>
    <row r="34" spans="1:3" ht="82.8">
      <c r="A34" s="151"/>
      <c r="B34" s="140" t="s">
        <v>322</v>
      </c>
      <c r="C34" s="29"/>
    </row>
    <row r="35" spans="1:3">
      <c r="A35" s="162"/>
      <c r="B35" s="141"/>
      <c r="C35" s="29"/>
    </row>
    <row r="36" spans="1:3">
      <c r="A36" s="151" t="s">
        <v>579</v>
      </c>
      <c r="B36" s="142" t="s">
        <v>527</v>
      </c>
      <c r="C36" s="37"/>
    </row>
    <row r="37" spans="1:3">
      <c r="A37" s="151"/>
      <c r="B37" s="141" t="s">
        <v>528</v>
      </c>
      <c r="C37" s="29"/>
    </row>
    <row r="38" spans="1:3" ht="96.6">
      <c r="A38" s="151" t="s">
        <v>330</v>
      </c>
      <c r="B38" s="141" t="s">
        <v>529</v>
      </c>
      <c r="C38" s="29"/>
    </row>
    <row r="39" spans="1:3">
      <c r="A39" s="151"/>
      <c r="B39" s="143" t="s">
        <v>530</v>
      </c>
      <c r="C39" s="31"/>
    </row>
    <row r="40" spans="1:3">
      <c r="A40" s="151"/>
      <c r="B40" s="134"/>
    </row>
    <row r="41" spans="1:3">
      <c r="A41" s="151">
        <v>7.5</v>
      </c>
      <c r="B41" s="161" t="s">
        <v>531</v>
      </c>
      <c r="C41" s="21"/>
    </row>
    <row r="42" spans="1:3">
      <c r="A42" s="151"/>
      <c r="B42" s="144" t="s">
        <v>341</v>
      </c>
    </row>
    <row r="43" spans="1:3">
      <c r="A43" s="151"/>
      <c r="B43" s="143" t="s">
        <v>342</v>
      </c>
    </row>
    <row r="44" spans="1:3">
      <c r="A44" s="151"/>
      <c r="B44" s="143" t="s">
        <v>343</v>
      </c>
    </row>
    <row r="45" spans="1:3">
      <c r="A45" s="151"/>
      <c r="B45" s="143" t="s">
        <v>532</v>
      </c>
    </row>
    <row r="46" spans="1:3">
      <c r="A46" s="151"/>
      <c r="B46" s="143" t="s">
        <v>345</v>
      </c>
    </row>
    <row r="47" spans="1:3">
      <c r="A47" s="151"/>
      <c r="B47" s="136"/>
    </row>
    <row r="48" spans="1:3">
      <c r="A48" s="151">
        <v>7.6</v>
      </c>
      <c r="B48" s="161" t="s">
        <v>533</v>
      </c>
      <c r="C48" s="727"/>
    </row>
    <row r="49" spans="1:3" ht="27.6">
      <c r="A49" s="151"/>
      <c r="B49" s="136" t="s">
        <v>534</v>
      </c>
      <c r="C49" s="726"/>
    </row>
    <row r="50" spans="1:3">
      <c r="A50" s="151"/>
      <c r="B50" s="134"/>
      <c r="C50" s="726"/>
    </row>
    <row r="51" spans="1:3">
      <c r="A51" s="151">
        <v>7.7</v>
      </c>
      <c r="B51" s="161" t="s">
        <v>323</v>
      </c>
      <c r="C51" s="21"/>
    </row>
    <row r="52" spans="1:3">
      <c r="A52" s="151"/>
      <c r="B52" s="159" t="s">
        <v>535</v>
      </c>
      <c r="C52" s="31"/>
    </row>
    <row r="53" spans="1:3" ht="27.6">
      <c r="A53" s="151"/>
      <c r="B53" s="332" t="s">
        <v>324</v>
      </c>
      <c r="C53" s="726"/>
    </row>
    <row r="54" spans="1:3" ht="27.6">
      <c r="A54" s="151"/>
      <c r="B54" s="180" t="s">
        <v>325</v>
      </c>
      <c r="C54" s="726"/>
    </row>
    <row r="55" spans="1:3">
      <c r="A55" s="151"/>
      <c r="B55" s="143" t="s">
        <v>326</v>
      </c>
      <c r="C55" s="31"/>
    </row>
    <row r="56" spans="1:3">
      <c r="A56" s="151"/>
      <c r="B56" s="143"/>
      <c r="C56" s="31"/>
    </row>
    <row r="57" spans="1:3">
      <c r="A57" s="153" t="s">
        <v>580</v>
      </c>
      <c r="B57" s="142" t="s">
        <v>537</v>
      </c>
      <c r="C57" s="31"/>
    </row>
    <row r="58" spans="1:3">
      <c r="A58" s="152" t="s">
        <v>538</v>
      </c>
      <c r="B58" s="142" t="s">
        <v>539</v>
      </c>
      <c r="C58" s="31"/>
    </row>
    <row r="59" spans="1:3">
      <c r="A59" s="152"/>
      <c r="B59" s="143" t="s">
        <v>540</v>
      </c>
      <c r="C59" s="31"/>
    </row>
    <row r="60" spans="1:3">
      <c r="A60" s="152" t="s">
        <v>541</v>
      </c>
      <c r="B60" s="142" t="s">
        <v>542</v>
      </c>
      <c r="C60" s="31"/>
    </row>
    <row r="61" spans="1:3">
      <c r="A61" s="152"/>
      <c r="B61" s="143" t="s">
        <v>543</v>
      </c>
      <c r="C61" s="31"/>
    </row>
    <row r="62" spans="1:3" ht="27.6">
      <c r="A62" s="152" t="s">
        <v>544</v>
      </c>
      <c r="B62" s="142" t="s">
        <v>545</v>
      </c>
      <c r="C62" s="31"/>
    </row>
    <row r="63" spans="1:3">
      <c r="A63" s="152"/>
      <c r="B63" s="136" t="s">
        <v>546</v>
      </c>
      <c r="C63" s="31"/>
    </row>
    <row r="64" spans="1:3">
      <c r="A64" s="152" t="s">
        <v>547</v>
      </c>
      <c r="B64" s="142" t="s">
        <v>548</v>
      </c>
      <c r="C64" s="31"/>
    </row>
    <row r="65" spans="1:3">
      <c r="A65" s="152"/>
      <c r="B65" s="143" t="s">
        <v>549</v>
      </c>
      <c r="C65" s="31"/>
    </row>
    <row r="66" spans="1:3">
      <c r="A66" s="152" t="s">
        <v>550</v>
      </c>
      <c r="B66" s="142" t="s">
        <v>551</v>
      </c>
      <c r="C66" s="31"/>
    </row>
    <row r="67" spans="1:3">
      <c r="A67" s="152"/>
      <c r="B67" s="143"/>
      <c r="C67" s="31"/>
    </row>
    <row r="68" spans="1:3">
      <c r="A68" s="154" t="s">
        <v>552</v>
      </c>
      <c r="B68" s="142" t="s">
        <v>553</v>
      </c>
      <c r="C68" s="31"/>
    </row>
    <row r="69" spans="1:3">
      <c r="A69" s="152"/>
      <c r="B69" s="145"/>
      <c r="C69" s="31"/>
    </row>
    <row r="70" spans="1:3" ht="48.75" customHeight="1">
      <c r="A70" s="152" t="s">
        <v>554</v>
      </c>
      <c r="B70" s="142" t="s">
        <v>555</v>
      </c>
      <c r="C70" s="31"/>
    </row>
    <row r="71" spans="1:3">
      <c r="A71" s="152"/>
      <c r="B71" s="145"/>
      <c r="C71" s="31"/>
    </row>
    <row r="72" spans="1:3">
      <c r="A72" s="152" t="s">
        <v>556</v>
      </c>
      <c r="B72" s="142" t="s">
        <v>557</v>
      </c>
      <c r="C72" s="31"/>
    </row>
    <row r="73" spans="1:3">
      <c r="A73" s="152"/>
      <c r="B73" s="143" t="s">
        <v>558</v>
      </c>
      <c r="C73" s="31"/>
    </row>
    <row r="74" spans="1:3" ht="27.6">
      <c r="A74" s="152" t="s">
        <v>559</v>
      </c>
      <c r="B74" s="142" t="s">
        <v>560</v>
      </c>
      <c r="C74" s="31"/>
    </row>
    <row r="75" spans="1:3">
      <c r="A75" s="153"/>
      <c r="B75" s="143"/>
      <c r="C75" s="21"/>
    </row>
    <row r="76" spans="1:3">
      <c r="A76" s="163"/>
      <c r="B76" s="146"/>
      <c r="C76" s="21"/>
    </row>
    <row r="77" spans="1:3">
      <c r="A77" s="151">
        <v>7.8</v>
      </c>
      <c r="B77" s="161" t="s">
        <v>561</v>
      </c>
      <c r="C77" s="21"/>
    </row>
    <row r="78" spans="1:3" s="331" customFormat="1">
      <c r="A78" s="151"/>
      <c r="B78" s="135"/>
      <c r="C78" s="743"/>
    </row>
    <row r="79" spans="1:3">
      <c r="A79" s="151"/>
      <c r="B79" s="137"/>
      <c r="C79" s="727"/>
    </row>
    <row r="80" spans="1:3" ht="41.4">
      <c r="A80" s="151"/>
      <c r="B80" s="335" t="s">
        <v>562</v>
      </c>
      <c r="C80" s="728"/>
    </row>
    <row r="81" spans="1:4">
      <c r="A81" s="151">
        <v>7.9</v>
      </c>
      <c r="B81" s="161" t="s">
        <v>448</v>
      </c>
      <c r="C81" s="727"/>
      <c r="D81" s="431"/>
    </row>
    <row r="82" spans="1:4">
      <c r="A82" s="151"/>
      <c r="B82" s="144" t="s">
        <v>449</v>
      </c>
      <c r="D82" s="431"/>
    </row>
    <row r="83" spans="1:4">
      <c r="A83" s="151"/>
      <c r="B83" s="137"/>
      <c r="C83" s="21"/>
      <c r="D83" s="431"/>
    </row>
    <row r="84" spans="1:4">
      <c r="A84" s="151"/>
      <c r="B84" s="134"/>
      <c r="C84" s="31"/>
      <c r="D84" s="431"/>
    </row>
    <row r="85" spans="1:4">
      <c r="A85" s="153">
        <v>7.1</v>
      </c>
      <c r="B85" s="161" t="s">
        <v>563</v>
      </c>
      <c r="D85" s="431"/>
    </row>
    <row r="86" spans="1:4">
      <c r="A86" s="151"/>
      <c r="B86" s="144" t="s">
        <v>564</v>
      </c>
      <c r="C86" s="727"/>
      <c r="D86" s="431"/>
    </row>
    <row r="87" spans="1:4" s="32" customFormat="1" ht="41.4">
      <c r="A87" s="472" t="s">
        <v>330</v>
      </c>
      <c r="B87" s="79" t="s">
        <v>565</v>
      </c>
      <c r="C87" s="149"/>
      <c r="D87" s="31"/>
    </row>
    <row r="88" spans="1:4" s="32" customFormat="1" ht="41.4">
      <c r="A88" s="472" t="s">
        <v>330</v>
      </c>
      <c r="B88" s="79" t="s">
        <v>566</v>
      </c>
      <c r="C88" s="149"/>
      <c r="D88" s="31"/>
    </row>
    <row r="89" spans="1:4">
      <c r="A89" s="151"/>
      <c r="B89" s="134"/>
      <c r="C89" s="728"/>
      <c r="D89" s="431"/>
    </row>
    <row r="90" spans="1:4" s="331" customFormat="1" ht="24" customHeight="1">
      <c r="A90" s="164">
        <v>7.11</v>
      </c>
      <c r="B90" s="161" t="s">
        <v>567</v>
      </c>
      <c r="C90" s="128"/>
      <c r="D90" s="431"/>
    </row>
    <row r="91" spans="1:4" ht="41.4">
      <c r="A91" s="151"/>
      <c r="B91" s="305" t="s">
        <v>568</v>
      </c>
      <c r="C91" s="21"/>
      <c r="D91" s="431"/>
    </row>
    <row r="92" spans="1:4" ht="41.4">
      <c r="A92" s="151"/>
      <c r="B92" s="335" t="s">
        <v>569</v>
      </c>
      <c r="C92" s="31"/>
      <c r="D92" s="431"/>
    </row>
    <row r="93" spans="1:4" s="331" customFormat="1" ht="19.5" customHeight="1">
      <c r="A93" s="151">
        <v>7.12</v>
      </c>
      <c r="B93" s="161" t="s">
        <v>570</v>
      </c>
      <c r="C93" s="128"/>
      <c r="D93" s="431"/>
    </row>
    <row r="94" spans="1:4" ht="27.6">
      <c r="A94" s="151"/>
      <c r="B94" s="144" t="s">
        <v>571</v>
      </c>
      <c r="C94" s="727"/>
      <c r="D94" s="431"/>
    </row>
    <row r="95" spans="1:4" ht="69">
      <c r="A95" s="151"/>
      <c r="B95" s="335" t="s">
        <v>572</v>
      </c>
      <c r="C95" s="726"/>
      <c r="D95" s="431"/>
    </row>
    <row r="96" spans="1:4" ht="20.25" customHeight="1">
      <c r="A96" s="151">
        <v>7.13</v>
      </c>
      <c r="B96" s="161" t="s">
        <v>573</v>
      </c>
      <c r="C96" s="726"/>
      <c r="D96" s="431"/>
    </row>
    <row r="97" spans="1:3" ht="41.4">
      <c r="A97" s="151"/>
      <c r="B97" s="133" t="s">
        <v>574</v>
      </c>
      <c r="C97" s="727"/>
    </row>
    <row r="98" spans="1:3">
      <c r="A98" s="151"/>
      <c r="B98" s="134"/>
      <c r="C98" s="726"/>
    </row>
    <row r="99" spans="1:3">
      <c r="A99" s="151">
        <v>7.14</v>
      </c>
      <c r="B99" s="161" t="s">
        <v>575</v>
      </c>
      <c r="C99" s="727"/>
    </row>
    <row r="100" spans="1:3" ht="27.6">
      <c r="A100" s="151"/>
      <c r="B100" s="133" t="s">
        <v>576</v>
      </c>
      <c r="C100" s="726"/>
    </row>
    <row r="101" spans="1:3">
      <c r="A101" s="151" t="s">
        <v>352</v>
      </c>
      <c r="B101" s="137" t="s">
        <v>353</v>
      </c>
      <c r="C101" s="726"/>
    </row>
    <row r="102" spans="1:3" ht="26.4">
      <c r="A102" s="155" t="s">
        <v>354</v>
      </c>
      <c r="B102" s="136"/>
      <c r="C102" s="726"/>
    </row>
    <row r="103" spans="1:3">
      <c r="A103" s="155" t="s">
        <v>355</v>
      </c>
      <c r="B103" s="136"/>
      <c r="C103" s="726"/>
    </row>
    <row r="104" spans="1:3" ht="39.6">
      <c r="A104" s="155" t="s">
        <v>356</v>
      </c>
      <c r="B104" s="136"/>
    </row>
    <row r="105" spans="1:3">
      <c r="A105" s="156" t="s">
        <v>357</v>
      </c>
      <c r="B105" s="134"/>
    </row>
  </sheetData>
  <phoneticPr fontId="7"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73D93731C256439835E11FADBD336E" ma:contentTypeVersion="7" ma:contentTypeDescription="Create a new document." ma:contentTypeScope="" ma:versionID="26e93852c1eeca82df77572fd87f9b38">
  <xsd:schema xmlns:xsd="http://www.w3.org/2001/XMLSchema" xmlns:xs="http://www.w3.org/2001/XMLSchema" xmlns:p="http://schemas.microsoft.com/office/2006/metadata/properties" xmlns:ns2="1da562b7-1f10-43e3-8305-f01a56e7c6fe" xmlns:ns3="b5a98dde-d495-409d-b44d-3860a7aae06f" targetNamespace="http://schemas.microsoft.com/office/2006/metadata/properties" ma:root="true" ma:fieldsID="89d76c3a609976d83b9034b7b2dd35d5" ns2:_="" ns3:_="">
    <xsd:import namespace="1da562b7-1f10-43e3-8305-f01a56e7c6fe"/>
    <xsd:import namespace="b5a98dde-d495-409d-b44d-3860a7aae0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562b7-1f10-43e3-8305-f01a56e7c6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a98dde-d495-409d-b44d-3860a7aae06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14DD66-12E4-4727-BD26-898E2F9619D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5a98dde-d495-409d-b44d-3860a7aae06f"/>
    <ds:schemaRef ds:uri="1da562b7-1f10-43e3-8305-f01a56e7c6fe"/>
    <ds:schemaRef ds:uri="http://www.w3.org/XML/1998/namespace"/>
    <ds:schemaRef ds:uri="http://purl.org/dc/dcmitype/"/>
  </ds:schemaRefs>
</ds:datastoreItem>
</file>

<file path=customXml/itemProps2.xml><?xml version="1.0" encoding="utf-8"?>
<ds:datastoreItem xmlns:ds="http://schemas.openxmlformats.org/officeDocument/2006/customXml" ds:itemID="{8D3B1C1D-308B-452F-B855-92FB4D1ADB72}">
  <ds:schemaRefs>
    <ds:schemaRef ds:uri="http://schemas.microsoft.com/sharepoint/v3/contenttype/forms"/>
  </ds:schemaRefs>
</ds:datastoreItem>
</file>

<file path=customXml/itemProps3.xml><?xml version="1.0" encoding="utf-8"?>
<ds:datastoreItem xmlns:ds="http://schemas.openxmlformats.org/officeDocument/2006/customXml" ds:itemID="{78412070-E696-4576-893B-F91251CE2C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562b7-1f10-43e3-8305-f01a56e7c6fe"/>
    <ds:schemaRef ds:uri="b5a98dde-d495-409d-b44d-3860a7aae0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vt:i4>
      </vt:variant>
    </vt:vector>
  </HeadingPairs>
  <TitlesOfParts>
    <vt:vector size="54" baseType="lpstr">
      <vt:lpstr>Cover</vt:lpstr>
      <vt:lpstr>1 Basic Info</vt:lpstr>
      <vt:lpstr>2 Findings</vt:lpstr>
      <vt:lpstr>3 MA Cert process</vt:lpstr>
      <vt:lpstr>4 Admin </vt:lpstr>
      <vt:lpstr>5 MA Forest</vt:lpstr>
      <vt:lpstr>5a MA Group</vt:lpstr>
      <vt:lpstr>6 S1</vt:lpstr>
      <vt:lpstr>7 S2</vt:lpstr>
      <vt:lpstr>8 S3</vt:lpstr>
      <vt:lpstr>9 S4</vt:lpstr>
      <vt:lpstr>A1 FM checklist</vt:lpstr>
      <vt:lpstr> A1.1 Pesticides</vt:lpstr>
      <vt:lpstr>A1.2 IFL</vt:lpstr>
      <vt:lpstr>A2 Consultation</vt:lpstr>
      <vt:lpstr>A3 Species list</vt:lpstr>
      <vt:lpstr>A4 CITES trees</vt:lpstr>
      <vt:lpstr>A5 additional info</vt:lpstr>
      <vt:lpstr>A6 Group checklist</vt:lpstr>
      <vt:lpstr>A7 Members &amp; FMUs</vt:lpstr>
      <vt:lpstr>A8 sampling</vt:lpstr>
      <vt:lpstr>A9 NTFP checklist</vt:lpstr>
      <vt:lpstr>A10 Glossary</vt:lpstr>
      <vt:lpstr>A11 Cert decsn</vt:lpstr>
      <vt:lpstr>A12a Product schedule</vt:lpstr>
      <vt:lpstr>A12b ES schedule </vt:lpstr>
      <vt:lpstr>A13 ILO conventions</vt:lpstr>
      <vt:lpstr>A14 Product codes</vt:lpstr>
      <vt:lpstr>A15 Translated summary</vt:lpstr>
      <vt:lpstr>A16 ES checklist and statement</vt:lpstr>
      <vt:lpstr>A17 ES Findings</vt:lpstr>
      <vt:lpstr>A18 Opening &amp; Closing</vt:lpstr>
      <vt:lpstr>'1 Basic Info'!Print_Area</vt:lpstr>
      <vt:lpstr>'2 Findings'!Print_Area</vt:lpstr>
      <vt:lpstr>'3 MA Cert process'!Print_Area</vt:lpstr>
      <vt:lpstr>'4 Admin '!Print_Area</vt:lpstr>
      <vt:lpstr>'5 MA Forest'!Print_Area</vt:lpstr>
      <vt:lpstr>'5a MA Group'!Print_Area</vt:lpstr>
      <vt:lpstr>'6 S1'!Print_Area</vt:lpstr>
      <vt:lpstr>'7 S2'!Print_Area</vt:lpstr>
      <vt:lpstr>'8 S3'!Print_Area</vt:lpstr>
      <vt:lpstr>'9 S4'!Print_Area</vt:lpstr>
      <vt:lpstr>'A11 Cert decsn'!Print_Area</vt:lpstr>
      <vt:lpstr>'A12a Product schedule'!Print_Area</vt:lpstr>
      <vt:lpstr>'A12b ES schedule '!Print_Area</vt:lpstr>
      <vt:lpstr>'A14 Product codes'!Print_Area</vt:lpstr>
      <vt:lpstr>'A15 Translated summary'!Print_Area</vt:lpstr>
      <vt:lpstr>'A2 Consultation'!Print_Area</vt:lpstr>
      <vt:lpstr>'A4 CITES trees'!Print_Area</vt:lpstr>
      <vt:lpstr>'A5 additional info'!Print_Area</vt:lpstr>
      <vt:lpstr>'A6 Group checklist'!Print_Area</vt:lpstr>
      <vt:lpstr>'A7 Members &amp; FMUs'!Print_Area</vt:lpstr>
      <vt:lpstr>'A9 NTFP checklist'!Print_Area</vt:lpstr>
      <vt:lpstr>Cover!Print_Area</vt:lpstr>
    </vt:vector>
  </TitlesOfParts>
  <Manager/>
  <Company>Soil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Gus Hellier</dc:creator>
  <cp:keywords/>
  <dc:description/>
  <cp:lastModifiedBy>Holly Newberger</cp:lastModifiedBy>
  <cp:revision/>
  <dcterms:created xsi:type="dcterms:W3CDTF">2005-01-24T17:03:19Z</dcterms:created>
  <dcterms:modified xsi:type="dcterms:W3CDTF">2022-03-07T22:12:40Z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0x0101002273D93731C256439835E11FADBD336E</vt:lpwstr>
  </property>
</Properties>
</file>